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795"/>
  </bookViews>
  <sheets>
    <sheet name="Лист1" sheetId="1" r:id="rId1"/>
  </sheets>
  <definedNames>
    <definedName name="_xlnm.Print_Area" localSheetId="0">Лист1!$A$1:$I$32</definedName>
  </definedNames>
  <calcPr calcId="125725"/>
</workbook>
</file>

<file path=xl/calcChain.xml><?xml version="1.0" encoding="utf-8"?>
<calcChain xmlns="http://schemas.openxmlformats.org/spreadsheetml/2006/main">
  <c r="E31" i="1"/>
  <c r="F31"/>
  <c r="D31"/>
  <c r="G17"/>
  <c r="H17"/>
  <c r="I17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H31" l="1"/>
  <c r="H6"/>
  <c r="G6"/>
  <c r="I6"/>
  <c r="I31" l="1"/>
  <c r="G31"/>
</calcChain>
</file>

<file path=xl/sharedStrings.xml><?xml version="1.0" encoding="utf-8"?>
<sst xmlns="http://schemas.openxmlformats.org/spreadsheetml/2006/main" count="63" uniqueCount="63">
  <si>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</si>
  <si>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</si>
  <si>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</si>
  <si>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</si>
  <si>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</si>
  <si>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</si>
  <si>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</si>
  <si>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</si>
  <si>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</si>
  <si>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</si>
  <si>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</si>
  <si>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</si>
  <si>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</si>
  <si>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</si>
  <si>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</si>
  <si>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</si>
  <si>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</si>
  <si>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</si>
  <si>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</si>
  <si>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</si>
  <si>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</si>
  <si>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</si>
  <si>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Государственная программа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</si>
  <si>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</si>
  <si>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</si>
  <si>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</si>
  <si>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</si>
  <si>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</si>
  <si>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</si>
  <si>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</si>
  <si>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</si>
  <si>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</si>
  <si>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</si>
  <si>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</si>
  <si>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</si>
  <si>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</si>
  <si>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</si>
  <si>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</si>
  <si>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</si>
  <si>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</si>
  <si>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</si>
  <si>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</si>
  <si>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</si>
  <si>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</si>
  <si>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</si>
  <si>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</si>
  <si>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</si>
  <si>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</si>
  <si>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</si>
  <si>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</si>
  <si>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</si>
  <si>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</si>
  <si>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</si>
  <si>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ВСЕГО</t>
  </si>
  <si>
    <t>Лимиты бюджетных обязательств на 2024 г.</t>
  </si>
  <si>
    <t xml:space="preserve">       Информация о выполнении государственных программ Курской области за  2024  и 2025 года</t>
  </si>
  <si>
    <t>Лимиты бюджетных обязательств на 2025 г.</t>
  </si>
  <si>
    <t xml:space="preserve"> 2024г.</t>
  </si>
  <si>
    <t>2025г.</t>
  </si>
  <si>
    <t xml:space="preserve">Отклонение (+;-)
2025 г. к .2024 г.
</t>
  </si>
  <si>
    <t xml:space="preserve">%
исполнения
за 2024 г.
</t>
  </si>
  <si>
    <t xml:space="preserve">%
исполнения
за  2025г.
</t>
  </si>
  <si>
    <t>Государственная программа Курской области "Развитие молодежной политики, системы оздоровления и отдыха детей, межнациональных отношений и институтов гражданского общества в Курской области"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</si>
</sst>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23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  <xf numFmtId="4" fontId="10" fillId="5" borderId="6">
      <alignment horizontal="right" shrinkToFit="1"/>
    </xf>
    <xf numFmtId="4" fontId="10" fillId="5" borderId="7">
      <alignment horizontal="right" shrinkToFit="1"/>
    </xf>
  </cellStyleXfs>
  <cellXfs count="3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3" borderId="0" xfId="11" applyNumberFormat="1" applyFont="1" applyFill="1" applyBorder="1" applyAlignment="1" applyProtection="1">
      <alignment horizontal="right" vertical="top" shrinkToFit="1"/>
    </xf>
    <xf numFmtId="0" fontId="1" fillId="4" borderId="0" xfId="0" applyFont="1" applyFill="1"/>
    <xf numFmtId="0" fontId="0" fillId="4" borderId="0" xfId="0" applyFill="1"/>
    <xf numFmtId="49" fontId="6" fillId="6" borderId="1" xfId="5" applyNumberFormat="1" applyFont="1" applyFill="1" applyBorder="1" applyAlignment="1" applyProtection="1">
      <alignment horizontal="center" vertical="center" shrinkToFit="1"/>
      <protection locked="0"/>
    </xf>
    <xf numFmtId="49" fontId="6" fillId="6" borderId="1" xfId="3" quotePrefix="1" applyNumberFormat="1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 applyProtection="1">
      <alignment horizontal="center" vertical="center" shrinkToFit="1"/>
    </xf>
    <xf numFmtId="0" fontId="6" fillId="6" borderId="1" xfId="5" quotePrefix="1" applyNumberFormat="1" applyFont="1" applyFill="1" applyBorder="1" applyAlignment="1" applyProtection="1">
      <alignment horizontal="center" vertical="center" wrapText="1"/>
    </xf>
    <xf numFmtId="49" fontId="6" fillId="6" borderId="1" xfId="6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5" quotePrefix="1" applyNumberFormat="1" applyFill="1" applyBorder="1" applyAlignment="1" applyProtection="1">
      <alignment horizontal="center" vertical="center" wrapText="1"/>
    </xf>
    <xf numFmtId="49" fontId="6" fillId="6" borderId="1" xfId="14" applyNumberFormat="1" applyFont="1" applyFill="1" applyBorder="1" applyAlignment="1" applyProtection="1">
      <alignment horizontal="center" vertical="center" shrinkToFit="1"/>
    </xf>
    <xf numFmtId="0" fontId="6" fillId="6" borderId="1" xfId="15" quotePrefix="1" applyNumberFormat="1" applyFont="1" applyFill="1" applyBorder="1" applyAlignment="1" applyProtection="1">
      <alignment horizontal="center" vertical="center" wrapText="1"/>
    </xf>
    <xf numFmtId="49" fontId="6" fillId="6" borderId="1" xfId="16" applyNumberFormat="1" applyFont="1" applyFill="1" applyBorder="1" applyAlignment="1" applyProtection="1">
      <alignment horizontal="center" vertical="center" shrinkToFit="1"/>
    </xf>
    <xf numFmtId="0" fontId="6" fillId="6" borderId="1" xfId="4" quotePrefix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4" fontId="7" fillId="6" borderId="1" xfId="17" applyFill="1" applyBorder="1" applyAlignment="1" applyProtection="1">
      <alignment horizontal="center" vertical="center" shrinkToFit="1"/>
    </xf>
    <xf numFmtId="4" fontId="8" fillId="6" borderId="1" xfId="18" applyFill="1" applyBorder="1" applyAlignment="1" applyProtection="1">
      <alignment horizontal="center" vertical="center" shrinkToFit="1"/>
    </xf>
    <xf numFmtId="4" fontId="7" fillId="6" borderId="1" xfId="20" applyNumberForma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2" borderId="3" xfId="5" applyNumberFormat="1" applyFont="1" applyAlignment="1" applyProtection="1">
      <alignment horizontal="center" vertical="center" wrapText="1"/>
    </xf>
    <xf numFmtId="4" fontId="6" fillId="2" borderId="1" xfId="17" applyNumberFormat="1" applyFont="1" applyBorder="1" applyAlignment="1" applyProtection="1">
      <alignment horizontal="center" vertical="center" shrinkToFit="1"/>
    </xf>
    <xf numFmtId="4" fontId="6" fillId="2" borderId="1" xfId="20" applyNumberFormat="1" applyFont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23">
    <cellStyle name="ex58" xfId="21"/>
    <cellStyle name="ex59" xfId="22"/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Normal="100" zoomScaleSheetLayoutView="80" workbookViewId="0">
      <pane ySplit="5" topLeftCell="A6" activePane="bottomLeft" state="frozen"/>
      <selection pane="bottomLeft" activeCell="D7" sqref="D7"/>
    </sheetView>
  </sheetViews>
  <sheetFormatPr defaultRowHeight="15"/>
  <cols>
    <col min="1" max="1" width="6.140625" customWidth="1"/>
    <col min="2" max="2" width="39.42578125" customWidth="1"/>
    <col min="3" max="4" width="17.28515625" style="4" customWidth="1"/>
    <col min="5" max="5" width="18.28515625" customWidth="1"/>
    <col min="6" max="6" width="19.7109375" style="6" customWidth="1"/>
    <col min="7" max="7" width="20.140625" customWidth="1"/>
    <col min="8" max="8" width="8.7109375" customWidth="1"/>
    <col min="9" max="9" width="12.140625" customWidth="1"/>
    <col min="10" max="10" width="8.85546875" customWidth="1"/>
  </cols>
  <sheetData>
    <row r="1" spans="1:14" ht="18.600000000000001" customHeight="1">
      <c r="A1" s="33" t="s">
        <v>55</v>
      </c>
      <c r="B1" s="34"/>
      <c r="C1" s="34"/>
      <c r="D1" s="34"/>
      <c r="E1" s="34"/>
      <c r="F1" s="34"/>
      <c r="G1" s="34"/>
      <c r="H1" s="34"/>
      <c r="I1" s="34"/>
    </row>
    <row r="2" spans="1:14" ht="14.45" customHeight="1">
      <c r="H2" s="35" t="s">
        <v>46</v>
      </c>
      <c r="I2" s="35"/>
    </row>
    <row r="3" spans="1:14" ht="22.9" customHeight="1">
      <c r="A3" s="36" t="s">
        <v>2</v>
      </c>
      <c r="B3" s="36" t="s">
        <v>0</v>
      </c>
      <c r="C3" s="38" t="s">
        <v>54</v>
      </c>
      <c r="D3" s="38" t="s">
        <v>56</v>
      </c>
      <c r="E3" s="36" t="s">
        <v>1</v>
      </c>
      <c r="F3" s="36"/>
      <c r="G3" s="36"/>
      <c r="H3" s="36" t="s">
        <v>60</v>
      </c>
      <c r="I3" s="36" t="s">
        <v>61</v>
      </c>
      <c r="J3" s="1"/>
    </row>
    <row r="4" spans="1:14" ht="61.15" customHeight="1">
      <c r="A4" s="37"/>
      <c r="B4" s="36"/>
      <c r="C4" s="38"/>
      <c r="D4" s="38"/>
      <c r="E4" s="5" t="s">
        <v>57</v>
      </c>
      <c r="F4" s="5" t="s">
        <v>58</v>
      </c>
      <c r="G4" s="29" t="s">
        <v>59</v>
      </c>
      <c r="H4" s="36"/>
      <c r="I4" s="36"/>
      <c r="J4" s="1"/>
    </row>
    <row r="5" spans="1:14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1"/>
    </row>
    <row r="6" spans="1:14" ht="42.6" customHeight="1">
      <c r="A6" s="13" t="s">
        <v>23</v>
      </c>
      <c r="B6" s="14" t="s">
        <v>3</v>
      </c>
      <c r="C6" s="26">
        <v>18519071434.639999</v>
      </c>
      <c r="D6" s="31">
        <v>22142496228</v>
      </c>
      <c r="E6" s="28">
        <v>17828101250.84</v>
      </c>
      <c r="F6" s="32">
        <v>20905893208.700001</v>
      </c>
      <c r="G6" s="15">
        <f t="shared" ref="G6:G31" si="0">F6-E6</f>
        <v>3077791957.8600006</v>
      </c>
      <c r="H6" s="15">
        <f t="shared" ref="H6:I6" si="1">E6/C6*100</f>
        <v>96.268872409512198</v>
      </c>
      <c r="I6" s="15">
        <f t="shared" si="1"/>
        <v>94.415250175198096</v>
      </c>
      <c r="J6" s="1"/>
    </row>
    <row r="7" spans="1:14" ht="49.9" customHeight="1">
      <c r="A7" s="13" t="s">
        <v>24</v>
      </c>
      <c r="B7" s="14" t="s">
        <v>4</v>
      </c>
      <c r="C7" s="26">
        <v>26803339354</v>
      </c>
      <c r="D7" s="31">
        <v>27394548839</v>
      </c>
      <c r="E7" s="28">
        <v>26530915391.48</v>
      </c>
      <c r="F7" s="32">
        <v>26770841714.009998</v>
      </c>
      <c r="G7" s="15">
        <f t="shared" si="0"/>
        <v>239926322.52999878</v>
      </c>
      <c r="H7" s="15">
        <f t="shared" ref="H7" si="2">E7/C7*100</f>
        <v>98.983619321003204</v>
      </c>
      <c r="I7" s="15">
        <f t="shared" ref="I7:I9" si="3">F7/D7*100</f>
        <v>97.723243669185507</v>
      </c>
      <c r="J7" s="1"/>
    </row>
    <row r="8" spans="1:14" ht="48" customHeight="1">
      <c r="A8" s="13" t="s">
        <v>25</v>
      </c>
      <c r="B8" s="14" t="s">
        <v>5</v>
      </c>
      <c r="C8" s="26">
        <v>12974397461</v>
      </c>
      <c r="D8" s="31">
        <v>13755462662</v>
      </c>
      <c r="E8" s="28">
        <v>12846244902.530001</v>
      </c>
      <c r="F8" s="32">
        <v>13620254940.059999</v>
      </c>
      <c r="G8" s="15">
        <f t="shared" si="0"/>
        <v>774010037.52999878</v>
      </c>
      <c r="H8" s="15">
        <f t="shared" ref="H8:H14" si="4">E8/C8*100</f>
        <v>99.012265819239659</v>
      </c>
      <c r="I8" s="15">
        <f t="shared" si="3"/>
        <v>99.017061619355644</v>
      </c>
      <c r="J8" s="1"/>
    </row>
    <row r="9" spans="1:14" ht="96.75" customHeight="1">
      <c r="A9" s="13" t="s">
        <v>26</v>
      </c>
      <c r="B9" s="14" t="s">
        <v>6</v>
      </c>
      <c r="C9" s="26">
        <v>6820026</v>
      </c>
      <c r="D9" s="31">
        <v>72395482</v>
      </c>
      <c r="E9" s="28">
        <v>6820026</v>
      </c>
      <c r="F9" s="32">
        <v>72180773</v>
      </c>
      <c r="G9" s="15">
        <f t="shared" si="0"/>
        <v>65360747</v>
      </c>
      <c r="H9" s="15">
        <f t="shared" si="4"/>
        <v>100</v>
      </c>
      <c r="I9" s="15">
        <f t="shared" si="3"/>
        <v>99.703422100290723</v>
      </c>
      <c r="J9" s="1"/>
    </row>
    <row r="10" spans="1:14" ht="67.150000000000006" customHeight="1">
      <c r="A10" s="13" t="s">
        <v>27</v>
      </c>
      <c r="B10" s="14" t="s">
        <v>7</v>
      </c>
      <c r="C10" s="26">
        <v>2187685223.2399998</v>
      </c>
      <c r="D10" s="31">
        <v>4286536029</v>
      </c>
      <c r="E10" s="28">
        <v>2177432620.8699999</v>
      </c>
      <c r="F10" s="32">
        <v>3795724869.75</v>
      </c>
      <c r="G10" s="15">
        <f t="shared" si="0"/>
        <v>1618292248.8800001</v>
      </c>
      <c r="H10" s="15">
        <f t="shared" si="4"/>
        <v>99.531349288230061</v>
      </c>
      <c r="I10" s="15">
        <f>F10/D10*100</f>
        <v>88.549935054097745</v>
      </c>
      <c r="J10" s="1"/>
    </row>
    <row r="11" spans="1:14" ht="41.45" customHeight="1">
      <c r="A11" s="13" t="s">
        <v>28</v>
      </c>
      <c r="B11" s="14" t="s">
        <v>8</v>
      </c>
      <c r="C11" s="26">
        <v>460575511</v>
      </c>
      <c r="D11" s="31">
        <v>610271886</v>
      </c>
      <c r="E11" s="28">
        <v>459705033.13</v>
      </c>
      <c r="F11" s="32">
        <v>609170335.46000004</v>
      </c>
      <c r="G11" s="15">
        <f t="shared" si="0"/>
        <v>149465302.33000004</v>
      </c>
      <c r="H11" s="15">
        <f t="shared" si="4"/>
        <v>99.81100213771461</v>
      </c>
      <c r="I11" s="15">
        <f t="shared" ref="I11:I12" si="5">F11/D11*100</f>
        <v>99.819498396490118</v>
      </c>
      <c r="J11" s="1"/>
    </row>
    <row r="12" spans="1:14" ht="59.45" customHeight="1">
      <c r="A12" s="13" t="s">
        <v>29</v>
      </c>
      <c r="B12" s="14" t="s">
        <v>9</v>
      </c>
      <c r="C12" s="26">
        <v>510352179</v>
      </c>
      <c r="D12" s="31">
        <v>610066379</v>
      </c>
      <c r="E12" s="28">
        <v>509921106.51999998</v>
      </c>
      <c r="F12" s="32">
        <v>609220912.90999997</v>
      </c>
      <c r="G12" s="15">
        <f t="shared" si="0"/>
        <v>99299806.389999986</v>
      </c>
      <c r="H12" s="15">
        <f t="shared" si="4"/>
        <v>99.915534311846244</v>
      </c>
      <c r="I12" s="15">
        <f t="shared" si="5"/>
        <v>99.861414082286288</v>
      </c>
      <c r="J12" s="1"/>
    </row>
    <row r="13" spans="1:14" ht="68.25" customHeight="1">
      <c r="A13" s="16" t="s">
        <v>51</v>
      </c>
      <c r="B13" s="17" t="s">
        <v>52</v>
      </c>
      <c r="C13" s="26">
        <v>623141285</v>
      </c>
      <c r="D13" s="31">
        <v>185964004</v>
      </c>
      <c r="E13" s="28">
        <v>620340634.49000001</v>
      </c>
      <c r="F13" s="32">
        <v>185955412.12</v>
      </c>
      <c r="G13" s="15">
        <f t="shared" si="0"/>
        <v>-434385222.37</v>
      </c>
      <c r="H13" s="15">
        <f t="shared" si="4"/>
        <v>99.550559306947534</v>
      </c>
      <c r="I13" s="15">
        <f t="shared" ref="I13:I19" si="6">F13/D13*100</f>
        <v>99.995379815547537</v>
      </c>
      <c r="J13" s="11"/>
      <c r="K13" s="12"/>
      <c r="L13" s="12"/>
      <c r="M13" s="12"/>
      <c r="N13" s="12"/>
    </row>
    <row r="14" spans="1:14" ht="84" customHeight="1">
      <c r="A14" s="13" t="s">
        <v>30</v>
      </c>
      <c r="B14" s="14" t="s">
        <v>10</v>
      </c>
      <c r="C14" s="26">
        <v>1152652416</v>
      </c>
      <c r="D14" s="31">
        <v>1161217206</v>
      </c>
      <c r="E14" s="28">
        <v>1148430152.79</v>
      </c>
      <c r="F14" s="32">
        <v>1156822501.24</v>
      </c>
      <c r="G14" s="15">
        <f t="shared" si="0"/>
        <v>8392348.4500000477</v>
      </c>
      <c r="H14" s="15">
        <f t="shared" si="4"/>
        <v>99.633691549040222</v>
      </c>
      <c r="I14" s="15">
        <f t="shared" si="6"/>
        <v>99.621543261907192</v>
      </c>
    </row>
    <row r="15" spans="1:14" ht="51" customHeight="1">
      <c r="A15" s="13" t="s">
        <v>31</v>
      </c>
      <c r="B15" s="14" t="s">
        <v>11</v>
      </c>
      <c r="C15" s="26">
        <v>3113706241</v>
      </c>
      <c r="D15" s="31">
        <v>3161860048</v>
      </c>
      <c r="E15" s="28">
        <v>3048891742.1900001</v>
      </c>
      <c r="F15" s="32">
        <v>3119756232.1999998</v>
      </c>
      <c r="G15" s="15">
        <f t="shared" si="0"/>
        <v>70864490.009999752</v>
      </c>
      <c r="H15" s="15">
        <f t="shared" ref="H15" si="7">E15/C15*100</f>
        <v>97.918413177307812</v>
      </c>
      <c r="I15" s="15">
        <f t="shared" si="6"/>
        <v>98.668384584996645</v>
      </c>
    </row>
    <row r="16" spans="1:14" ht="44.45" customHeight="1">
      <c r="A16" s="13" t="s">
        <v>32</v>
      </c>
      <c r="B16" s="14" t="s">
        <v>12</v>
      </c>
      <c r="C16" s="26">
        <v>1445494001</v>
      </c>
      <c r="D16" s="31">
        <v>1094747614</v>
      </c>
      <c r="E16" s="28">
        <v>1226248815.1099999</v>
      </c>
      <c r="F16" s="32">
        <v>874327853.49000001</v>
      </c>
      <c r="G16" s="15">
        <f t="shared" si="0"/>
        <v>-351920961.61999989</v>
      </c>
      <c r="H16" s="15">
        <f t="shared" ref="H16:H19" si="8">E16/C16*100</f>
        <v>84.83250807417221</v>
      </c>
      <c r="I16" s="15">
        <f t="shared" si="6"/>
        <v>79.865700761417685</v>
      </c>
    </row>
    <row r="17" spans="1:9" ht="95.45" customHeight="1">
      <c r="A17" s="13" t="s">
        <v>33</v>
      </c>
      <c r="B17" s="30" t="s">
        <v>62</v>
      </c>
      <c r="C17" s="26">
        <v>835160844</v>
      </c>
      <c r="D17" s="31">
        <v>867681142</v>
      </c>
      <c r="E17" s="28">
        <v>818648424.90999997</v>
      </c>
      <c r="F17" s="32">
        <v>855627653.35000002</v>
      </c>
      <c r="G17" s="15">
        <f t="shared" si="0"/>
        <v>36979228.440000057</v>
      </c>
      <c r="H17" s="15">
        <f t="shared" si="8"/>
        <v>98.022845634032137</v>
      </c>
      <c r="I17" s="15">
        <f t="shared" si="6"/>
        <v>98.610838928432074</v>
      </c>
    </row>
    <row r="18" spans="1:9" ht="42" customHeight="1">
      <c r="A18" s="13" t="s">
        <v>34</v>
      </c>
      <c r="B18" s="14" t="s">
        <v>13</v>
      </c>
      <c r="C18" s="26">
        <v>118435284</v>
      </c>
      <c r="D18" s="31">
        <v>142624551</v>
      </c>
      <c r="E18" s="28">
        <v>118425581.73</v>
      </c>
      <c r="F18" s="32">
        <v>142524951.06</v>
      </c>
      <c r="G18" s="15">
        <f t="shared" si="0"/>
        <v>24099369.329999998</v>
      </c>
      <c r="H18" s="15">
        <f t="shared" si="8"/>
        <v>99.991807956487023</v>
      </c>
      <c r="I18" s="15">
        <f t="shared" si="6"/>
        <v>99.930166342819902</v>
      </c>
    </row>
    <row r="19" spans="1:9" ht="58.9" customHeight="1">
      <c r="A19" s="13" t="s">
        <v>35</v>
      </c>
      <c r="B19" s="14" t="s">
        <v>14</v>
      </c>
      <c r="C19" s="26">
        <v>371074930</v>
      </c>
      <c r="D19" s="31">
        <v>2975679784</v>
      </c>
      <c r="E19" s="28">
        <v>369713136.69999999</v>
      </c>
      <c r="F19" s="32">
        <v>2798810926.54</v>
      </c>
      <c r="G19" s="15">
        <f t="shared" si="0"/>
        <v>2429097789.8400002</v>
      </c>
      <c r="H19" s="15">
        <f t="shared" si="8"/>
        <v>99.633013930636594</v>
      </c>
      <c r="I19" s="15">
        <f t="shared" si="6"/>
        <v>94.056186475069993</v>
      </c>
    </row>
    <row r="20" spans="1:9" ht="58.5" customHeight="1">
      <c r="A20" s="13" t="s">
        <v>36</v>
      </c>
      <c r="B20" s="14" t="s">
        <v>15</v>
      </c>
      <c r="C20" s="26">
        <v>110234446</v>
      </c>
      <c r="D20" s="31">
        <v>2573027284</v>
      </c>
      <c r="E20" s="28">
        <v>110234328</v>
      </c>
      <c r="F20" s="32">
        <v>2573027281</v>
      </c>
      <c r="G20" s="15">
        <f t="shared" si="0"/>
        <v>2462792953</v>
      </c>
      <c r="H20" s="15">
        <f t="shared" ref="H20:I21" si="9">E20/C20*100</f>
        <v>99.999892955419753</v>
      </c>
      <c r="I20" s="15">
        <f t="shared" si="9"/>
        <v>99.99999988340582</v>
      </c>
    </row>
    <row r="21" spans="1:9" ht="47.45" customHeight="1">
      <c r="A21" s="13" t="s">
        <v>37</v>
      </c>
      <c r="B21" s="14" t="s">
        <v>16</v>
      </c>
      <c r="C21" s="26">
        <v>863430498</v>
      </c>
      <c r="D21" s="31">
        <v>883447331</v>
      </c>
      <c r="E21" s="28">
        <v>860729879.13</v>
      </c>
      <c r="F21" s="32">
        <v>880860236.77999997</v>
      </c>
      <c r="G21" s="15">
        <f t="shared" si="0"/>
        <v>20130357.649999976</v>
      </c>
      <c r="H21" s="15">
        <f t="shared" si="9"/>
        <v>99.687222205347666</v>
      </c>
      <c r="I21" s="15">
        <f t="shared" si="9"/>
        <v>99.707159201321986</v>
      </c>
    </row>
    <row r="22" spans="1:9" ht="68.25" customHeight="1">
      <c r="A22" s="13" t="s">
        <v>38</v>
      </c>
      <c r="B22" s="14" t="s">
        <v>17</v>
      </c>
      <c r="C22" s="26">
        <v>15507645477</v>
      </c>
      <c r="D22" s="31">
        <v>17195312018</v>
      </c>
      <c r="E22" s="28">
        <v>15347873516.950001</v>
      </c>
      <c r="F22" s="32">
        <v>16981250634.98</v>
      </c>
      <c r="G22" s="15">
        <f t="shared" si="0"/>
        <v>1633377118.0299988</v>
      </c>
      <c r="H22" s="15">
        <f t="shared" ref="H22:H26" si="10">E22/C22*100</f>
        <v>98.969721352690428</v>
      </c>
      <c r="I22" s="15">
        <f t="shared" ref="I22:I26" si="11">F22/D22*100</f>
        <v>98.755117773984438</v>
      </c>
    </row>
    <row r="23" spans="1:9" ht="84.75" customHeight="1">
      <c r="A23" s="13" t="s">
        <v>39</v>
      </c>
      <c r="B23" s="14" t="s">
        <v>18</v>
      </c>
      <c r="C23" s="26">
        <v>3046832613</v>
      </c>
      <c r="D23" s="31">
        <v>4754173331</v>
      </c>
      <c r="E23" s="28">
        <v>2986266982.1500001</v>
      </c>
      <c r="F23" s="32">
        <v>4613322559.2700005</v>
      </c>
      <c r="G23" s="15">
        <f t="shared" si="0"/>
        <v>1627055577.1200004</v>
      </c>
      <c r="H23" s="15">
        <f t="shared" si="10"/>
        <v>98.012177282349441</v>
      </c>
      <c r="I23" s="15">
        <f t="shared" si="11"/>
        <v>97.037323590800312</v>
      </c>
    </row>
    <row r="24" spans="1:9" ht="69" customHeight="1">
      <c r="A24" s="13" t="s">
        <v>40</v>
      </c>
      <c r="B24" s="14" t="s">
        <v>19</v>
      </c>
      <c r="C24" s="26">
        <v>667511852</v>
      </c>
      <c r="D24" s="31">
        <v>473523763</v>
      </c>
      <c r="E24" s="28">
        <v>667329694.20000005</v>
      </c>
      <c r="F24" s="32">
        <v>467817126.70999998</v>
      </c>
      <c r="G24" s="15">
        <f t="shared" si="0"/>
        <v>-199512567.49000007</v>
      </c>
      <c r="H24" s="15">
        <f t="shared" si="10"/>
        <v>99.972710926487053</v>
      </c>
      <c r="I24" s="15">
        <f t="shared" si="11"/>
        <v>98.794857463151217</v>
      </c>
    </row>
    <row r="25" spans="1:9" ht="41.25" customHeight="1">
      <c r="A25" s="13" t="s">
        <v>41</v>
      </c>
      <c r="B25" s="14" t="s">
        <v>20</v>
      </c>
      <c r="C25" s="26">
        <v>181001855</v>
      </c>
      <c r="D25" s="31">
        <v>207306407</v>
      </c>
      <c r="E25" s="28">
        <v>180202719.61000001</v>
      </c>
      <c r="F25" s="32">
        <v>207057704.30000001</v>
      </c>
      <c r="G25" s="15">
        <f t="shared" si="0"/>
        <v>26854984.689999998</v>
      </c>
      <c r="H25" s="15">
        <f t="shared" si="10"/>
        <v>99.558493259640912</v>
      </c>
      <c r="I25" s="15">
        <f t="shared" si="11"/>
        <v>99.880031348958752</v>
      </c>
    </row>
    <row r="26" spans="1:9" ht="60" customHeight="1">
      <c r="A26" s="18" t="s">
        <v>42</v>
      </c>
      <c r="B26" s="19" t="s">
        <v>50</v>
      </c>
      <c r="C26" s="27">
        <v>39600000</v>
      </c>
      <c r="D26" s="31">
        <v>12266512</v>
      </c>
      <c r="E26" s="28">
        <v>12000000</v>
      </c>
      <c r="F26" s="32">
        <v>12224480</v>
      </c>
      <c r="G26" s="15">
        <f t="shared" si="0"/>
        <v>224480</v>
      </c>
      <c r="H26" s="15">
        <f t="shared" si="10"/>
        <v>30.303030303030305</v>
      </c>
      <c r="I26" s="15">
        <f t="shared" si="11"/>
        <v>99.657343505635509</v>
      </c>
    </row>
    <row r="27" spans="1:9" ht="69" customHeight="1">
      <c r="A27" s="13" t="s">
        <v>49</v>
      </c>
      <c r="B27" s="14" t="s">
        <v>21</v>
      </c>
      <c r="C27" s="26">
        <v>206190798</v>
      </c>
      <c r="D27" s="31">
        <v>216870193</v>
      </c>
      <c r="E27" s="28">
        <v>206184698.06</v>
      </c>
      <c r="F27" s="32">
        <v>209250068.05000001</v>
      </c>
      <c r="G27" s="15">
        <f t="shared" si="0"/>
        <v>3065369.9900000095</v>
      </c>
      <c r="H27" s="15">
        <f t="shared" ref="H27:H31" si="12">E27/C27*100</f>
        <v>99.997041604155385</v>
      </c>
      <c r="I27" s="15">
        <f t="shared" ref="I27:I31" si="13">F27/D27*100</f>
        <v>96.48631983741538</v>
      </c>
    </row>
    <row r="28" spans="1:9" ht="56.25" customHeight="1">
      <c r="A28" s="13" t="s">
        <v>43</v>
      </c>
      <c r="B28" s="14" t="s">
        <v>22</v>
      </c>
      <c r="C28" s="26">
        <v>237692056</v>
      </c>
      <c r="D28" s="31">
        <v>242853401</v>
      </c>
      <c r="E28" s="28">
        <v>237350846.52000001</v>
      </c>
      <c r="F28" s="32">
        <v>242084365.80000001</v>
      </c>
      <c r="G28" s="15">
        <f t="shared" si="0"/>
        <v>4733519.2800000012</v>
      </c>
      <c r="H28" s="15">
        <f t="shared" si="12"/>
        <v>99.856448934077974</v>
      </c>
      <c r="I28" s="15">
        <f t="shared" si="13"/>
        <v>99.683333567974202</v>
      </c>
    </row>
    <row r="29" spans="1:9" ht="54.6" customHeight="1">
      <c r="A29" s="20" t="s">
        <v>44</v>
      </c>
      <c r="B29" s="21" t="s">
        <v>45</v>
      </c>
      <c r="C29" s="26">
        <v>42377866</v>
      </c>
      <c r="D29" s="31">
        <v>49548640</v>
      </c>
      <c r="E29" s="28">
        <v>42376762.899999999</v>
      </c>
      <c r="F29" s="32">
        <v>49468962.119999997</v>
      </c>
      <c r="G29" s="15">
        <f t="shared" si="0"/>
        <v>7092199.2199999988</v>
      </c>
      <c r="H29" s="15">
        <f t="shared" si="12"/>
        <v>99.997396990211811</v>
      </c>
      <c r="I29" s="15">
        <f t="shared" si="13"/>
        <v>99.839192599433602</v>
      </c>
    </row>
    <row r="30" spans="1:9" ht="54.6" customHeight="1">
      <c r="A30" s="22" t="s">
        <v>47</v>
      </c>
      <c r="B30" s="23" t="s">
        <v>48</v>
      </c>
      <c r="C30" s="26">
        <v>513754968</v>
      </c>
      <c r="D30" s="31">
        <v>899399896</v>
      </c>
      <c r="E30" s="28">
        <v>512885221.51999998</v>
      </c>
      <c r="F30" s="32">
        <v>887559468.52999997</v>
      </c>
      <c r="G30" s="15">
        <f t="shared" si="0"/>
        <v>374674247.00999999</v>
      </c>
      <c r="H30" s="15">
        <f t="shared" si="12"/>
        <v>99.830707918331981</v>
      </c>
      <c r="I30" s="15">
        <f t="shared" si="13"/>
        <v>98.683519141745592</v>
      </c>
    </row>
    <row r="31" spans="1:9" ht="29.25" customHeight="1">
      <c r="A31" s="24"/>
      <c r="B31" s="25" t="s">
        <v>53</v>
      </c>
      <c r="C31" s="15">
        <v>90538178618.87999</v>
      </c>
      <c r="D31" s="15">
        <f>SUM(D6:D30)</f>
        <v>105969280630</v>
      </c>
      <c r="E31" s="15">
        <f>E28+E27+E24+E23+E22+E21+E20+E19+E18+E17+E16+E15+E14+E12+E11+E10+E9+E8+E7+E6+E25+E29+E30+E26+E13</f>
        <v>88873273468.330002</v>
      </c>
      <c r="F31" s="15">
        <f>SUM(F6:F30)</f>
        <v>102641035171.43001</v>
      </c>
      <c r="G31" s="15">
        <f t="shared" si="0"/>
        <v>13767761703.100006</v>
      </c>
      <c r="H31" s="15">
        <f t="shared" si="12"/>
        <v>98.161101564061283</v>
      </c>
      <c r="I31" s="15">
        <f t="shared" si="13"/>
        <v>96.859235583384944</v>
      </c>
    </row>
    <row r="32" spans="1:9">
      <c r="A32" s="2"/>
      <c r="B32" s="3"/>
      <c r="C32" s="10"/>
      <c r="D32" s="10"/>
      <c r="E32" s="7"/>
      <c r="F32" s="8"/>
      <c r="G32" s="7"/>
      <c r="H32" s="7"/>
      <c r="I32" s="7"/>
    </row>
  </sheetData>
  <mergeCells count="9">
    <mergeCell ref="A1:I1"/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2026-01-19T08:18:03Z</cp:lastPrinted>
  <dcterms:created xsi:type="dcterms:W3CDTF">2015-07-13T05:56:38Z</dcterms:created>
  <dcterms:modified xsi:type="dcterms:W3CDTF">2026-01-19T08:18:13Z</dcterms:modified>
</cp:coreProperties>
</file>