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120" yWindow="-120" windowWidth="19440" windowHeight="15600"/>
  </bookViews>
  <sheets>
    <sheet name="культура (норматив)" sheetId="2" r:id="rId1"/>
  </sheets>
  <definedNames>
    <definedName name="_xlnm.Print_Area" localSheetId="0">'культура (норматив)'!$A$1:$N$62</definedName>
  </definedNames>
  <calcPr calcId="125725"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2" i="2"/>
  <c r="M12"/>
  <c r="K12"/>
  <c r="J12"/>
  <c r="G12"/>
  <c r="K40" l="1"/>
  <c r="H12"/>
  <c r="G13"/>
  <c r="H13"/>
  <c r="G14"/>
  <c r="H14"/>
  <c r="G15"/>
  <c r="H15"/>
  <c r="G16"/>
  <c r="H16"/>
  <c r="G17"/>
  <c r="H17"/>
  <c r="G18"/>
  <c r="H18"/>
  <c r="F18" s="1"/>
  <c r="G19"/>
  <c r="H19"/>
  <c r="G20"/>
  <c r="H20"/>
  <c r="G21"/>
  <c r="H21"/>
  <c r="G22"/>
  <c r="H22"/>
  <c r="G23"/>
  <c r="H23"/>
  <c r="G24"/>
  <c r="H24"/>
  <c r="G25"/>
  <c r="H25"/>
  <c r="G26"/>
  <c r="H26"/>
  <c r="G27"/>
  <c r="H27"/>
  <c r="G28"/>
  <c r="H28"/>
  <c r="G29"/>
  <c r="H29"/>
  <c r="G30"/>
  <c r="H30"/>
  <c r="G31"/>
  <c r="H31"/>
  <c r="G32"/>
  <c r="H32"/>
  <c r="G33"/>
  <c r="H33"/>
  <c r="G34"/>
  <c r="H34"/>
  <c r="G35"/>
  <c r="H35"/>
  <c r="G36"/>
  <c r="H36"/>
  <c r="G37"/>
  <c r="H37"/>
  <c r="G38"/>
  <c r="H38"/>
  <c r="G39"/>
  <c r="H39"/>
  <c r="L39"/>
  <c r="L38"/>
  <c r="L37"/>
  <c r="L36"/>
  <c r="L35"/>
  <c r="L34"/>
  <c r="L33"/>
  <c r="L32"/>
  <c r="L31"/>
  <c r="L30"/>
  <c r="L29"/>
  <c r="L28"/>
  <c r="L27"/>
  <c r="L26"/>
  <c r="L25"/>
  <c r="L24"/>
  <c r="L23"/>
  <c r="L22"/>
  <c r="L21"/>
  <c r="L20"/>
  <c r="L19"/>
  <c r="L18"/>
  <c r="L17"/>
  <c r="L16"/>
  <c r="L15"/>
  <c r="L14"/>
  <c r="L13"/>
  <c r="N40"/>
  <c r="M40"/>
  <c r="I16"/>
  <c r="I15"/>
  <c r="I14"/>
  <c r="I13"/>
  <c r="L12"/>
  <c r="C40"/>
  <c r="I19" l="1"/>
  <c r="I20"/>
  <c r="F21"/>
  <c r="I18"/>
  <c r="F31"/>
  <c r="F27"/>
  <c r="F23"/>
  <c r="F17"/>
  <c r="L40"/>
  <c r="I12"/>
  <c r="F12"/>
  <c r="F36"/>
  <c r="F32"/>
  <c r="F38"/>
  <c r="F19"/>
  <c r="F16"/>
  <c r="H40"/>
  <c r="F14"/>
  <c r="F34"/>
  <c r="F30"/>
  <c r="F29"/>
  <c r="F25"/>
  <c r="F39"/>
  <c r="F35"/>
  <c r="F28"/>
  <c r="F26"/>
  <c r="F24"/>
  <c r="F22"/>
  <c r="F20"/>
  <c r="F15"/>
  <c r="F13"/>
  <c r="F33"/>
  <c r="F37"/>
  <c r="G40"/>
  <c r="I17" l="1"/>
  <c r="F40"/>
  <c r="I23" l="1"/>
  <c r="I24"/>
  <c r="I22"/>
  <c r="I27" l="1"/>
  <c r="I28"/>
  <c r="I21"/>
  <c r="I26"/>
  <c r="I32" l="1"/>
  <c r="I30"/>
  <c r="I31"/>
  <c r="I25" l="1"/>
  <c r="I36"/>
  <c r="I34"/>
  <c r="I38" l="1"/>
  <c r="I35"/>
  <c r="I39" l="1"/>
  <c r="I29"/>
  <c r="I33" l="1"/>
  <c r="I37" l="1"/>
  <c r="I40" s="1"/>
  <c r="J40"/>
</calcChain>
</file>

<file path=xl/sharedStrings.xml><?xml version="1.0" encoding="utf-8"?>
<sst xmlns="http://schemas.openxmlformats.org/spreadsheetml/2006/main" count="64" uniqueCount="59">
  <si>
    <t>Муниципальные образования наделенны полномочиями, определенными  ст.3 Законом Курской области от 29.12.2005г. №105-ЗКО "О наделении органов местного самоуправления Курской области отдельными государственными полномочиями Курской области по представлению работникам муниципальных учреждений культуры мер социальной поддержки, установленных законодательством Курской области".</t>
  </si>
  <si>
    <t>ВСЕГО  гр.9= гр.10 + гр.11</t>
  </si>
  <si>
    <t>ВСЕГО  гр.12= гр.13 + гр.14</t>
  </si>
  <si>
    <t>Всего годовой  ФОТ бухгалтера  5 разряда составляет (2031*30,6 тарифных ставок (окладов)=62,15 тыс.руб.)</t>
  </si>
  <si>
    <t>ИТОГО</t>
  </si>
  <si>
    <t>количество работников (ставок)</t>
  </si>
  <si>
    <t>Норматив на 1 работника, установленный Законом Курской области от 29.12.2005г. №105-ЗКО "О наделении органов местного самоуправления Курской области отдельными государственными полномочиями Курской области по представлению работникам муниципальных учреждений культуры мер социальной поддержки, установленных законодательством Курской области"</t>
  </si>
  <si>
    <t>з/плата</t>
  </si>
  <si>
    <t xml:space="preserve">начисления  </t>
  </si>
  <si>
    <t>ВСЕГО  гр.6= гр.7 + гр.8</t>
  </si>
  <si>
    <t>№      п/п</t>
  </si>
  <si>
    <t>Наименование районов</t>
  </si>
  <si>
    <t>Беловский</t>
  </si>
  <si>
    <t>Большесолдатский</t>
  </si>
  <si>
    <t>Глушковский</t>
  </si>
  <si>
    <t>Горшеченский</t>
  </si>
  <si>
    <t>Дмитриевский</t>
  </si>
  <si>
    <t>Железногорский</t>
  </si>
  <si>
    <t>Золотухинский</t>
  </si>
  <si>
    <t>Касторенский</t>
  </si>
  <si>
    <t>Конышевский</t>
  </si>
  <si>
    <t>Кореневский</t>
  </si>
  <si>
    <t>Курский</t>
  </si>
  <si>
    <t>Курчатовский</t>
  </si>
  <si>
    <t>Льговский</t>
  </si>
  <si>
    <t>Мантуровский</t>
  </si>
  <si>
    <t>Медвенский</t>
  </si>
  <si>
    <t>Обоянский</t>
  </si>
  <si>
    <t>Октябрьский</t>
  </si>
  <si>
    <t>Поныровский</t>
  </si>
  <si>
    <t>Пристенский</t>
  </si>
  <si>
    <t>Рыльский</t>
  </si>
  <si>
    <t>Советский</t>
  </si>
  <si>
    <t>Солнцевский</t>
  </si>
  <si>
    <t>Суджанский</t>
  </si>
  <si>
    <t>Тимский</t>
  </si>
  <si>
    <t>Фатежский</t>
  </si>
  <si>
    <t>Хомутовский</t>
  </si>
  <si>
    <t>Черемисиновский</t>
  </si>
  <si>
    <t>Щигровский</t>
  </si>
  <si>
    <t>в том числе</t>
  </si>
  <si>
    <t>При формировании фонда оплаты труда предусматриваются средства на выплату (в расчете на год):</t>
  </si>
  <si>
    <t>з/плата (гр.3*гр.4)</t>
  </si>
  <si>
    <t>начисления (гр.3* гр.5)</t>
  </si>
  <si>
    <t>начисления (гр.3*гр.5)</t>
  </si>
  <si>
    <t>( в рублях)</t>
  </si>
  <si>
    <t>Должностной оклад бухгалтера 1-го квалификационного уровня профессиональной квалификационной группы "Общеотраслевые должности служащих третьего уровня" Положения об оплате труда работников областных казенных учреждений, подведомственных комитету по культуре Курской области по видам экономической деятельности "Деятельность библиотек, архивов, учреждений клубного типа", "Вспомогательная деятельность в области государственного управления", "Деятельность в области бухгалтерского учета"  -  6103 рубля.</t>
  </si>
  <si>
    <t>12- должностных окладов, увеличенных на 30% ежемесячных выплат, предусмотренных системой оплаты труда.</t>
  </si>
  <si>
    <t>Законом установлено, что расчетный объем средств на содержание 1 штатной единицы бухгалтера с учетом ежемесячных выплат стимулирующего характера не может быть ниже минимального размера оплаты труда, установленного законодательством Российской Федерации.</t>
  </si>
  <si>
    <t>Месячный фонд оплаты труда рассчитывается:    6103 х 1,30= 7934 рублей</t>
  </si>
  <si>
    <t>Расчет субвенции местным бюджетам на содержание работников, осуществляющих отдельные государственные полномочия по предоставлению работникам муниципальных учреждений культуры  мер социальной поддержки</t>
  </si>
  <si>
    <t>В соответствии со п.4 статьи 6 вышеуказанного Закона расчет объема средств, необходимых на содержание работников, обеспечивающих осуществление  отдельных государственных полномочий, производится исходя из количества работников - 0,3 единицы и должностного оклада бухгалтера 1-го кваоификационного уровня профессиональной квалификационной группы "Общеотраслевые должности служащих третьего уровня" Положения об оплате труда работников областных казенных учреждений, подведомственных комитету по культуре Курской области, по видам экономической деятельности "Деятельность библиотек, архивов, учреждений клубного типа", "Вспомогательная деятельность в области государственного управления", "Деятельность в области бухгалтерского учета", утвержденного постановлением Администрации Курской области от 31.12.2015 № 982-па, ежемесячных выплат, предусмотренных системой оплаты труда в размере 30% от должностного оклада, размера отчислений во внебюджетные фонды, установленного законодательством Российской Федерации.</t>
  </si>
  <si>
    <t>В соответствии с постановлением Администрации Курской области от 31.12.2015г. № 982-па "Об оплате труда работников областных казенных учреждений, подведомственных комитету по культуре Курской области":</t>
  </si>
  <si>
    <t>Приложение №1.6.1</t>
  </si>
  <si>
    <t xml:space="preserve">Среднегодовой размер МРОТ в месяц на 2020 год установлен в размере-12792 рублей  </t>
  </si>
  <si>
    <t>Следовательно, фонд оплаты труда на год рассчитывается: 12792 х 12 месяцев = 153 504 рублей                                                                                                                                                                                                                                                        Начисления на оплату труда определены из расчета 30,2 % - 145560 х 30,2 = 46 358 рублей.</t>
  </si>
  <si>
    <t>Субвенции  местным бюджетам на содержание работников, осуществляющих переданные государственные полномочия по предоставлению работникам муниципальных учреждений культуры мер социальной поддержки  на 2022 год с учетом коэффициента, руб.</t>
  </si>
  <si>
    <t>Субвенции местным бюджетам на содержание работников, осуществляющих переданные государственные полномочия по предоставлению работникам муниципальных учреждений культуры мер социальной поддержки  на 2024 год с учетом коэффициента, руб.</t>
  </si>
  <si>
    <t>Субвенции местным бюджетам на содержание работников, осуществляющих переданные государственные полномочия по предоставлению работникам муниципальных учреждений культуры мер социальной поддержки  на 2023 год с учетом коэффициента, руб.</t>
  </si>
</sst>
</file>

<file path=xl/styles.xml><?xml version="1.0" encoding="utf-8"?>
<styleSheet xmlns="http://schemas.openxmlformats.org/spreadsheetml/2006/main">
  <numFmts count="1">
    <numFmt numFmtId="172" formatCode="0.0"/>
  </numFmts>
  <fonts count="8">
    <font>
      <sz val="10"/>
      <name val="Arial Cyr"/>
      <charset val="204"/>
    </font>
    <font>
      <sz val="8"/>
      <name val="Arial Cyr"/>
      <charset val="204"/>
    </font>
    <font>
      <sz val="10"/>
      <name val="Times New Roman"/>
      <family val="1"/>
      <charset val="204"/>
    </font>
    <font>
      <b/>
      <sz val="12"/>
      <name val="Times New Roman"/>
      <family val="1"/>
      <charset val="204"/>
    </font>
    <font>
      <sz val="9"/>
      <name val="Times New Roman"/>
      <family val="1"/>
      <charset val="204"/>
    </font>
    <font>
      <sz val="7"/>
      <name val="Times New Roman"/>
      <family val="1"/>
      <charset val="204"/>
    </font>
    <font>
      <b/>
      <sz val="10"/>
      <name val="Times New Roman"/>
      <family val="1"/>
      <charset val="204"/>
    </font>
    <font>
      <sz val="14"/>
      <name val="Times New Roman"/>
      <family val="1"/>
      <charset val="204"/>
    </font>
  </fonts>
  <fills count="5">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
    <xf numFmtId="0" fontId="0" fillId="0" borderId="0"/>
  </cellStyleXfs>
  <cellXfs count="37">
    <xf numFmtId="0" fontId="0" fillId="0" borderId="0" xfId="0"/>
    <xf numFmtId="0" fontId="2" fillId="0" borderId="0" xfId="0" applyFont="1" applyAlignment="1">
      <alignment horizontal="right" vertical="top" wrapText="1"/>
    </xf>
    <xf numFmtId="0" fontId="2" fillId="0" borderId="0" xfId="0" applyFont="1" applyAlignment="1">
      <alignment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applyAlignment="1">
      <alignment horizontal="center" vertical="center" wrapText="1"/>
    </xf>
    <xf numFmtId="0" fontId="2" fillId="0" borderId="3" xfId="0" applyFont="1" applyBorder="1" applyAlignment="1">
      <alignment horizontal="center" wrapText="1"/>
    </xf>
    <xf numFmtId="0" fontId="2" fillId="3" borderId="1" xfId="0" applyFont="1" applyFill="1" applyBorder="1" applyAlignment="1">
      <alignment wrapText="1"/>
    </xf>
    <xf numFmtId="3" fontId="2" fillId="0" borderId="1" xfId="0" applyNumberFormat="1" applyFont="1" applyBorder="1" applyAlignment="1">
      <alignment wrapText="1"/>
    </xf>
    <xf numFmtId="0" fontId="6" fillId="0" borderId="3" xfId="0" applyFont="1" applyBorder="1" applyAlignment="1">
      <alignment horizontal="center" wrapText="1"/>
    </xf>
    <xf numFmtId="0" fontId="6" fillId="0" borderId="1" xfId="0" applyFont="1" applyBorder="1" applyAlignment="1">
      <alignment horizontal="center" vertical="center" wrapText="1"/>
    </xf>
    <xf numFmtId="0" fontId="6" fillId="0" borderId="0" xfId="0" applyFont="1" applyAlignment="1">
      <alignment wrapText="1"/>
    </xf>
    <xf numFmtId="0" fontId="2" fillId="0" borderId="0" xfId="0" applyFont="1" applyAlignment="1">
      <alignment wrapText="1"/>
    </xf>
    <xf numFmtId="3" fontId="6" fillId="2" borderId="1" xfId="0" applyNumberFormat="1" applyFont="1" applyFill="1" applyBorder="1" applyAlignment="1">
      <alignment horizontal="center" vertical="center" wrapText="1"/>
    </xf>
    <xf numFmtId="3" fontId="2" fillId="2" borderId="1" xfId="0" applyNumberFormat="1" applyFont="1" applyFill="1" applyBorder="1" applyAlignment="1">
      <alignment wrapText="1"/>
    </xf>
    <xf numFmtId="0" fontId="2" fillId="0" borderId="0" xfId="0" applyFont="1" applyAlignment="1">
      <alignment wrapText="1"/>
    </xf>
    <xf numFmtId="4" fontId="2" fillId="0" borderId="1" xfId="0" applyNumberFormat="1" applyFont="1" applyBorder="1" applyAlignment="1">
      <alignment wrapText="1"/>
    </xf>
    <xf numFmtId="0" fontId="4" fillId="2" borderId="1" xfId="0" applyFont="1" applyFill="1" applyBorder="1" applyAlignment="1">
      <alignment horizontal="center" vertical="center" wrapText="1"/>
    </xf>
    <xf numFmtId="0" fontId="7" fillId="0" borderId="0" xfId="0" applyFont="1" applyAlignment="1">
      <alignment horizontal="center" wrapText="1"/>
    </xf>
    <xf numFmtId="0" fontId="3" fillId="0" borderId="0" xfId="0" applyFont="1" applyAlignment="1">
      <alignment horizont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2" borderId="1" xfId="0" applyFont="1" applyFill="1" applyBorder="1" applyAlignment="1">
      <alignment horizontal="center" vertical="center" wrapText="1"/>
    </xf>
    <xf numFmtId="0" fontId="2" fillId="0" borderId="0" xfId="0" applyFont="1" applyAlignment="1">
      <alignment wrapText="1"/>
    </xf>
    <xf numFmtId="0" fontId="0" fillId="0" borderId="0" xfId="0" applyAlignment="1">
      <alignment wrapText="1"/>
    </xf>
    <xf numFmtId="0" fontId="0" fillId="0" borderId="0" xfId="0"/>
    <xf numFmtId="0" fontId="2" fillId="0" borderId="0" xfId="0" applyFont="1" applyBorder="1" applyAlignment="1">
      <alignment horizontal="center" wrapText="1"/>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NumberFormat="1" applyFont="1" applyBorder="1" applyAlignment="1">
      <alignment wrapText="1"/>
    </xf>
    <xf numFmtId="172" fontId="2" fillId="4" borderId="1" xfId="0" applyNumberFormat="1"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2" fillId="0" borderId="1" xfId="0" applyFont="1" applyBorder="1" applyAlignment="1">
      <alignment wrapText="1"/>
    </xf>
    <xf numFmtId="0" fontId="6" fillId="0" borderId="1" xfId="0" applyFont="1" applyBorder="1" applyAlignment="1">
      <alignment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19"/>
  <dimension ref="A1:N62"/>
  <sheetViews>
    <sheetView tabSelected="1" view="pageBreakPreview" topLeftCell="A13" zoomScaleNormal="100" workbookViewId="0">
      <selection activeCell="F40" sqref="F40"/>
    </sheetView>
  </sheetViews>
  <sheetFormatPr defaultRowHeight="12.75"/>
  <cols>
    <col min="1" max="1" width="4" style="2" customWidth="1"/>
    <col min="2" max="2" width="17.7109375" style="2" customWidth="1"/>
    <col min="3" max="3" width="9.140625" style="2"/>
    <col min="4" max="4" width="16.28515625" style="2" customWidth="1"/>
    <col min="5" max="5" width="14.28515625" style="2" customWidth="1"/>
    <col min="6" max="6" width="9.28515625" style="2" customWidth="1"/>
    <col min="7" max="7" width="9" style="2" customWidth="1"/>
    <col min="8" max="8" width="10.42578125" style="2" customWidth="1"/>
    <col min="9" max="9" width="8.7109375" style="2" customWidth="1"/>
    <col min="10" max="10" width="11.28515625" style="2" customWidth="1"/>
    <col min="11" max="11" width="9.5703125" style="2" customWidth="1"/>
    <col min="12" max="12" width="9.7109375" style="2" customWidth="1"/>
    <col min="13" max="13" width="9" style="2" customWidth="1"/>
    <col min="14" max="14" width="11.28515625" style="2" customWidth="1"/>
    <col min="15" max="16384" width="9.140625" style="2"/>
  </cols>
  <sheetData>
    <row r="1" spans="1:14" ht="18.75">
      <c r="L1" s="19" t="s">
        <v>53</v>
      </c>
      <c r="M1" s="19"/>
      <c r="N1" s="19"/>
    </row>
    <row r="3" spans="1:14" ht="30.75" customHeight="1">
      <c r="A3" s="20" t="s">
        <v>50</v>
      </c>
      <c r="B3" s="20"/>
      <c r="C3" s="20"/>
      <c r="D3" s="20"/>
      <c r="E3" s="20"/>
      <c r="F3" s="20"/>
      <c r="G3" s="20"/>
      <c r="H3" s="20"/>
      <c r="I3" s="20"/>
      <c r="J3" s="20"/>
      <c r="K3" s="20"/>
      <c r="L3" s="20"/>
      <c r="M3" s="20"/>
      <c r="N3" s="20"/>
    </row>
    <row r="4" spans="1:14" ht="7.5" customHeight="1"/>
    <row r="5" spans="1:14" ht="17.25" customHeight="1" thickBot="1">
      <c r="M5" s="28" t="s">
        <v>45</v>
      </c>
      <c r="N5" s="28"/>
    </row>
    <row r="6" spans="1:14" ht="24.75" customHeight="1">
      <c r="A6" s="21" t="s">
        <v>10</v>
      </c>
      <c r="B6" s="29" t="s">
        <v>11</v>
      </c>
      <c r="C6" s="30" t="s">
        <v>5</v>
      </c>
      <c r="D6" s="29" t="s">
        <v>6</v>
      </c>
      <c r="E6" s="29"/>
      <c r="F6" s="31" t="s">
        <v>56</v>
      </c>
      <c r="G6" s="31"/>
      <c r="H6" s="31"/>
      <c r="I6" s="31" t="s">
        <v>58</v>
      </c>
      <c r="J6" s="31"/>
      <c r="K6" s="31"/>
      <c r="L6" s="31" t="s">
        <v>57</v>
      </c>
      <c r="M6" s="31"/>
      <c r="N6" s="31"/>
    </row>
    <row r="7" spans="1:14" ht="126" customHeight="1">
      <c r="A7" s="22"/>
      <c r="B7" s="29"/>
      <c r="C7" s="32"/>
      <c r="D7" s="29"/>
      <c r="E7" s="29"/>
      <c r="F7" s="31"/>
      <c r="G7" s="31"/>
      <c r="H7" s="31"/>
      <c r="I7" s="31"/>
      <c r="J7" s="31"/>
      <c r="K7" s="31"/>
      <c r="L7" s="31"/>
      <c r="M7" s="31"/>
      <c r="N7" s="31"/>
    </row>
    <row r="8" spans="1:14" s="16" customFormat="1" ht="32.25" customHeight="1">
      <c r="A8" s="22"/>
      <c r="B8" s="29"/>
      <c r="C8" s="32"/>
      <c r="D8" s="29"/>
      <c r="E8" s="29"/>
      <c r="F8" s="33">
        <v>1</v>
      </c>
      <c r="G8" s="33"/>
      <c r="H8" s="33"/>
      <c r="I8" s="33">
        <v>1</v>
      </c>
      <c r="J8" s="33"/>
      <c r="K8" s="33"/>
      <c r="L8" s="33">
        <v>1</v>
      </c>
      <c r="M8" s="33"/>
      <c r="N8" s="33"/>
    </row>
    <row r="9" spans="1:14" ht="18.75" customHeight="1">
      <c r="A9" s="22"/>
      <c r="B9" s="29"/>
      <c r="C9" s="32"/>
      <c r="D9" s="29" t="s">
        <v>7</v>
      </c>
      <c r="E9" s="29" t="s">
        <v>8</v>
      </c>
      <c r="F9" s="24" t="s">
        <v>9</v>
      </c>
      <c r="G9" s="24" t="s">
        <v>40</v>
      </c>
      <c r="H9" s="24"/>
      <c r="I9" s="24" t="s">
        <v>1</v>
      </c>
      <c r="J9" s="24" t="s">
        <v>40</v>
      </c>
      <c r="K9" s="24"/>
      <c r="L9" s="24" t="s">
        <v>2</v>
      </c>
      <c r="M9" s="24" t="s">
        <v>40</v>
      </c>
      <c r="N9" s="24"/>
    </row>
    <row r="10" spans="1:14" ht="30" customHeight="1">
      <c r="A10" s="23"/>
      <c r="B10" s="29"/>
      <c r="C10" s="32"/>
      <c r="D10" s="29"/>
      <c r="E10" s="29"/>
      <c r="F10" s="24"/>
      <c r="G10" s="18" t="s">
        <v>42</v>
      </c>
      <c r="H10" s="18" t="s">
        <v>43</v>
      </c>
      <c r="I10" s="24"/>
      <c r="J10" s="18" t="s">
        <v>42</v>
      </c>
      <c r="K10" s="18" t="s">
        <v>44</v>
      </c>
      <c r="L10" s="24"/>
      <c r="M10" s="18" t="s">
        <v>42</v>
      </c>
      <c r="N10" s="18" t="s">
        <v>44</v>
      </c>
    </row>
    <row r="11" spans="1:14" s="6" customFormat="1" ht="13.5" customHeight="1">
      <c r="A11" s="3">
        <v>1</v>
      </c>
      <c r="B11" s="4">
        <v>2</v>
      </c>
      <c r="C11" s="34">
        <v>3</v>
      </c>
      <c r="D11" s="4">
        <v>4</v>
      </c>
      <c r="E11" s="4">
        <v>5</v>
      </c>
      <c r="F11" s="5">
        <v>8</v>
      </c>
      <c r="G11" s="5">
        <v>9</v>
      </c>
      <c r="H11" s="5">
        <v>10</v>
      </c>
      <c r="I11" s="5">
        <v>11</v>
      </c>
      <c r="J11" s="5">
        <v>12</v>
      </c>
      <c r="K11" s="5">
        <v>13</v>
      </c>
      <c r="L11" s="5">
        <v>14</v>
      </c>
      <c r="M11" s="5">
        <v>15</v>
      </c>
      <c r="N11" s="5">
        <v>16</v>
      </c>
    </row>
    <row r="12" spans="1:14" ht="18" customHeight="1">
      <c r="A12" s="7">
        <v>1</v>
      </c>
      <c r="B12" s="35" t="s">
        <v>12</v>
      </c>
      <c r="C12" s="8">
        <v>0.3</v>
      </c>
      <c r="D12" s="17">
        <v>153504</v>
      </c>
      <c r="E12" s="17">
        <v>46358</v>
      </c>
      <c r="F12" s="15">
        <f>G12+H12</f>
        <v>59958</v>
      </c>
      <c r="G12" s="9">
        <f t="shared" ref="G12:G39" si="0">ROUND(C12*D12,0)</f>
        <v>46051</v>
      </c>
      <c r="H12" s="9">
        <f t="shared" ref="H12:H39" si="1">ROUND(C12*E12,0)</f>
        <v>13907</v>
      </c>
      <c r="I12" s="15">
        <f t="shared" ref="I12:I39" si="2">J12+K12</f>
        <v>59958</v>
      </c>
      <c r="J12" s="9">
        <f>ROUND(C12*D12*I8,0)</f>
        <v>46051</v>
      </c>
      <c r="K12" s="9">
        <f>ROUND(C12*E12*I8,0)</f>
        <v>13907</v>
      </c>
      <c r="L12" s="15">
        <f t="shared" ref="L12:L39" si="3">M12+N12</f>
        <v>59958</v>
      </c>
      <c r="M12" s="9">
        <f>ROUND(C12*D12*L8,0)</f>
        <v>46051</v>
      </c>
      <c r="N12" s="9">
        <f>ROUND(C12*E12*L8,0)</f>
        <v>13907</v>
      </c>
    </row>
    <row r="13" spans="1:14" ht="18" customHeight="1">
      <c r="A13" s="7">
        <v>2</v>
      </c>
      <c r="B13" s="35" t="s">
        <v>13</v>
      </c>
      <c r="C13" s="8">
        <v>0.3</v>
      </c>
      <c r="D13" s="17">
        <v>153504</v>
      </c>
      <c r="E13" s="17">
        <v>46358</v>
      </c>
      <c r="F13" s="15">
        <f t="shared" ref="F13:F39" si="4">G13+H13</f>
        <v>59958</v>
      </c>
      <c r="G13" s="9">
        <f t="shared" si="0"/>
        <v>46051</v>
      </c>
      <c r="H13" s="9">
        <f t="shared" si="1"/>
        <v>13907</v>
      </c>
      <c r="I13" s="15">
        <f t="shared" si="2"/>
        <v>59958</v>
      </c>
      <c r="J13" s="9">
        <v>46051</v>
      </c>
      <c r="K13" s="9">
        <v>13907</v>
      </c>
      <c r="L13" s="15">
        <f t="shared" si="3"/>
        <v>59958</v>
      </c>
      <c r="M13" s="9">
        <v>46051</v>
      </c>
      <c r="N13" s="9">
        <v>13907</v>
      </c>
    </row>
    <row r="14" spans="1:14" ht="18" customHeight="1">
      <c r="A14" s="7">
        <v>3</v>
      </c>
      <c r="B14" s="35" t="s">
        <v>14</v>
      </c>
      <c r="C14" s="8">
        <v>0.3</v>
      </c>
      <c r="D14" s="17">
        <v>153504</v>
      </c>
      <c r="E14" s="17">
        <v>46358</v>
      </c>
      <c r="F14" s="15">
        <f t="shared" si="4"/>
        <v>59958</v>
      </c>
      <c r="G14" s="9">
        <f t="shared" si="0"/>
        <v>46051</v>
      </c>
      <c r="H14" s="9">
        <f t="shared" si="1"/>
        <v>13907</v>
      </c>
      <c r="I14" s="15">
        <f t="shared" si="2"/>
        <v>59958</v>
      </c>
      <c r="J14" s="9">
        <v>46051</v>
      </c>
      <c r="K14" s="9">
        <v>13907</v>
      </c>
      <c r="L14" s="15">
        <f t="shared" si="3"/>
        <v>59958</v>
      </c>
      <c r="M14" s="9">
        <v>46051</v>
      </c>
      <c r="N14" s="9">
        <v>13907</v>
      </c>
    </row>
    <row r="15" spans="1:14" ht="18" customHeight="1">
      <c r="A15" s="7">
        <v>4</v>
      </c>
      <c r="B15" s="35" t="s">
        <v>15</v>
      </c>
      <c r="C15" s="8">
        <v>0.3</v>
      </c>
      <c r="D15" s="17">
        <v>153504</v>
      </c>
      <c r="E15" s="17">
        <v>46358</v>
      </c>
      <c r="F15" s="15">
        <f t="shared" si="4"/>
        <v>59958</v>
      </c>
      <c r="G15" s="9">
        <f t="shared" si="0"/>
        <v>46051</v>
      </c>
      <c r="H15" s="9">
        <f t="shared" si="1"/>
        <v>13907</v>
      </c>
      <c r="I15" s="15">
        <f t="shared" si="2"/>
        <v>59958</v>
      </c>
      <c r="J15" s="9">
        <v>46051</v>
      </c>
      <c r="K15" s="9">
        <v>13907</v>
      </c>
      <c r="L15" s="15">
        <f t="shared" si="3"/>
        <v>59958</v>
      </c>
      <c r="M15" s="9">
        <v>46051</v>
      </c>
      <c r="N15" s="9">
        <v>13907</v>
      </c>
    </row>
    <row r="16" spans="1:14" ht="18" customHeight="1">
      <c r="A16" s="7">
        <v>5</v>
      </c>
      <c r="B16" s="35" t="s">
        <v>16</v>
      </c>
      <c r="C16" s="8">
        <v>0.3</v>
      </c>
      <c r="D16" s="17">
        <v>153504</v>
      </c>
      <c r="E16" s="17">
        <v>46358</v>
      </c>
      <c r="F16" s="15">
        <f t="shared" si="4"/>
        <v>59958</v>
      </c>
      <c r="G16" s="9">
        <f t="shared" si="0"/>
        <v>46051</v>
      </c>
      <c r="H16" s="9">
        <f t="shared" si="1"/>
        <v>13907</v>
      </c>
      <c r="I16" s="15">
        <f t="shared" si="2"/>
        <v>59958</v>
      </c>
      <c r="J16" s="9">
        <v>46051</v>
      </c>
      <c r="K16" s="9">
        <v>13907</v>
      </c>
      <c r="L16" s="15">
        <f t="shared" si="3"/>
        <v>59958</v>
      </c>
      <c r="M16" s="9">
        <v>46051</v>
      </c>
      <c r="N16" s="9">
        <v>13907</v>
      </c>
    </row>
    <row r="17" spans="1:14" ht="18" customHeight="1">
      <c r="A17" s="7">
        <v>6</v>
      </c>
      <c r="B17" s="35" t="s">
        <v>17</v>
      </c>
      <c r="C17" s="8">
        <v>0.3</v>
      </c>
      <c r="D17" s="17">
        <v>153504</v>
      </c>
      <c r="E17" s="17">
        <v>46358</v>
      </c>
      <c r="F17" s="15">
        <f t="shared" si="4"/>
        <v>59958</v>
      </c>
      <c r="G17" s="9">
        <f t="shared" si="0"/>
        <v>46051</v>
      </c>
      <c r="H17" s="9">
        <f t="shared" si="1"/>
        <v>13907</v>
      </c>
      <c r="I17" s="15">
        <f t="shared" si="2"/>
        <v>59958</v>
      </c>
      <c r="J17" s="9">
        <v>46051</v>
      </c>
      <c r="K17" s="9">
        <v>13907</v>
      </c>
      <c r="L17" s="15">
        <f t="shared" si="3"/>
        <v>59958</v>
      </c>
      <c r="M17" s="9">
        <v>46051</v>
      </c>
      <c r="N17" s="9">
        <v>13907</v>
      </c>
    </row>
    <row r="18" spans="1:14" ht="18" customHeight="1">
      <c r="A18" s="7">
        <v>7</v>
      </c>
      <c r="B18" s="35" t="s">
        <v>18</v>
      </c>
      <c r="C18" s="8">
        <v>0.3</v>
      </c>
      <c r="D18" s="17">
        <v>153504</v>
      </c>
      <c r="E18" s="17">
        <v>46358</v>
      </c>
      <c r="F18" s="15">
        <f t="shared" si="4"/>
        <v>59958</v>
      </c>
      <c r="G18" s="9">
        <f t="shared" si="0"/>
        <v>46051</v>
      </c>
      <c r="H18" s="9">
        <f t="shared" si="1"/>
        <v>13907</v>
      </c>
      <c r="I18" s="15">
        <f t="shared" si="2"/>
        <v>59958</v>
      </c>
      <c r="J18" s="9">
        <v>46051</v>
      </c>
      <c r="K18" s="9">
        <v>13907</v>
      </c>
      <c r="L18" s="15">
        <f t="shared" si="3"/>
        <v>59958</v>
      </c>
      <c r="M18" s="9">
        <v>46051</v>
      </c>
      <c r="N18" s="9">
        <v>13907</v>
      </c>
    </row>
    <row r="19" spans="1:14" ht="18" customHeight="1">
      <c r="A19" s="7">
        <v>8</v>
      </c>
      <c r="B19" s="35" t="s">
        <v>19</v>
      </c>
      <c r="C19" s="8">
        <v>0.3</v>
      </c>
      <c r="D19" s="17">
        <v>153504</v>
      </c>
      <c r="E19" s="17">
        <v>46358</v>
      </c>
      <c r="F19" s="15">
        <f t="shared" si="4"/>
        <v>59958</v>
      </c>
      <c r="G19" s="9">
        <f t="shared" si="0"/>
        <v>46051</v>
      </c>
      <c r="H19" s="9">
        <f t="shared" si="1"/>
        <v>13907</v>
      </c>
      <c r="I19" s="15">
        <f t="shared" si="2"/>
        <v>59958</v>
      </c>
      <c r="J19" s="9">
        <v>46051</v>
      </c>
      <c r="K19" s="9">
        <v>13907</v>
      </c>
      <c r="L19" s="15">
        <f t="shared" si="3"/>
        <v>59958</v>
      </c>
      <c r="M19" s="9">
        <v>46051</v>
      </c>
      <c r="N19" s="9">
        <v>13907</v>
      </c>
    </row>
    <row r="20" spans="1:14" ht="18" customHeight="1">
      <c r="A20" s="7">
        <v>9</v>
      </c>
      <c r="B20" s="35" t="s">
        <v>20</v>
      </c>
      <c r="C20" s="8">
        <v>0.3</v>
      </c>
      <c r="D20" s="17">
        <v>153504</v>
      </c>
      <c r="E20" s="17">
        <v>46358</v>
      </c>
      <c r="F20" s="15">
        <f t="shared" si="4"/>
        <v>59958</v>
      </c>
      <c r="G20" s="9">
        <f t="shared" si="0"/>
        <v>46051</v>
      </c>
      <c r="H20" s="9">
        <f t="shared" si="1"/>
        <v>13907</v>
      </c>
      <c r="I20" s="15">
        <f t="shared" si="2"/>
        <v>59958</v>
      </c>
      <c r="J20" s="9">
        <v>46051</v>
      </c>
      <c r="K20" s="9">
        <v>13907</v>
      </c>
      <c r="L20" s="15">
        <f t="shared" si="3"/>
        <v>59958</v>
      </c>
      <c r="M20" s="9">
        <v>46051</v>
      </c>
      <c r="N20" s="9">
        <v>13907</v>
      </c>
    </row>
    <row r="21" spans="1:14" ht="18" customHeight="1">
      <c r="A21" s="7">
        <v>10</v>
      </c>
      <c r="B21" s="35" t="s">
        <v>21</v>
      </c>
      <c r="C21" s="8">
        <v>0.3</v>
      </c>
      <c r="D21" s="17">
        <v>153504</v>
      </c>
      <c r="E21" s="17">
        <v>46358</v>
      </c>
      <c r="F21" s="15">
        <f t="shared" si="4"/>
        <v>59958</v>
      </c>
      <c r="G21" s="9">
        <f t="shared" si="0"/>
        <v>46051</v>
      </c>
      <c r="H21" s="9">
        <f t="shared" si="1"/>
        <v>13907</v>
      </c>
      <c r="I21" s="15">
        <f t="shared" si="2"/>
        <v>59958</v>
      </c>
      <c r="J21" s="9">
        <v>46051</v>
      </c>
      <c r="K21" s="9">
        <v>13907</v>
      </c>
      <c r="L21" s="15">
        <f t="shared" si="3"/>
        <v>59958</v>
      </c>
      <c r="M21" s="9">
        <v>46051</v>
      </c>
      <c r="N21" s="9">
        <v>13907</v>
      </c>
    </row>
    <row r="22" spans="1:14" ht="18" customHeight="1">
      <c r="A22" s="7">
        <v>11</v>
      </c>
      <c r="B22" s="35" t="s">
        <v>22</v>
      </c>
      <c r="C22" s="8">
        <v>0.3</v>
      </c>
      <c r="D22" s="17">
        <v>153504</v>
      </c>
      <c r="E22" s="17">
        <v>46358</v>
      </c>
      <c r="F22" s="15">
        <f t="shared" si="4"/>
        <v>59958</v>
      </c>
      <c r="G22" s="9">
        <f t="shared" si="0"/>
        <v>46051</v>
      </c>
      <c r="H22" s="9">
        <f t="shared" si="1"/>
        <v>13907</v>
      </c>
      <c r="I22" s="15">
        <f t="shared" si="2"/>
        <v>59958</v>
      </c>
      <c r="J22" s="9">
        <v>46051</v>
      </c>
      <c r="K22" s="9">
        <v>13907</v>
      </c>
      <c r="L22" s="15">
        <f t="shared" si="3"/>
        <v>59958</v>
      </c>
      <c r="M22" s="9">
        <v>46051</v>
      </c>
      <c r="N22" s="9">
        <v>13907</v>
      </c>
    </row>
    <row r="23" spans="1:14" ht="18" customHeight="1">
      <c r="A23" s="7">
        <v>12</v>
      </c>
      <c r="B23" s="35" t="s">
        <v>23</v>
      </c>
      <c r="C23" s="8">
        <v>0.3</v>
      </c>
      <c r="D23" s="17">
        <v>153504</v>
      </c>
      <c r="E23" s="17">
        <v>46358</v>
      </c>
      <c r="F23" s="15">
        <f t="shared" si="4"/>
        <v>59958</v>
      </c>
      <c r="G23" s="9">
        <f t="shared" si="0"/>
        <v>46051</v>
      </c>
      <c r="H23" s="9">
        <f t="shared" si="1"/>
        <v>13907</v>
      </c>
      <c r="I23" s="15">
        <f t="shared" si="2"/>
        <v>59958</v>
      </c>
      <c r="J23" s="9">
        <v>46051</v>
      </c>
      <c r="K23" s="9">
        <v>13907</v>
      </c>
      <c r="L23" s="15">
        <f t="shared" si="3"/>
        <v>59958</v>
      </c>
      <c r="M23" s="9">
        <v>46051</v>
      </c>
      <c r="N23" s="9">
        <v>13907</v>
      </c>
    </row>
    <row r="24" spans="1:14" ht="18" customHeight="1">
      <c r="A24" s="7">
        <v>13</v>
      </c>
      <c r="B24" s="35" t="s">
        <v>24</v>
      </c>
      <c r="C24" s="8">
        <v>0.3</v>
      </c>
      <c r="D24" s="17">
        <v>153504</v>
      </c>
      <c r="E24" s="17">
        <v>46358</v>
      </c>
      <c r="F24" s="15">
        <f t="shared" si="4"/>
        <v>59958</v>
      </c>
      <c r="G24" s="9">
        <f t="shared" si="0"/>
        <v>46051</v>
      </c>
      <c r="H24" s="9">
        <f t="shared" si="1"/>
        <v>13907</v>
      </c>
      <c r="I24" s="15">
        <f t="shared" si="2"/>
        <v>59958</v>
      </c>
      <c r="J24" s="9">
        <v>46051</v>
      </c>
      <c r="K24" s="9">
        <v>13907</v>
      </c>
      <c r="L24" s="15">
        <f t="shared" si="3"/>
        <v>59958</v>
      </c>
      <c r="M24" s="9">
        <v>46051</v>
      </c>
      <c r="N24" s="9">
        <v>13907</v>
      </c>
    </row>
    <row r="25" spans="1:14" ht="18" customHeight="1">
      <c r="A25" s="7">
        <v>14</v>
      </c>
      <c r="B25" s="35" t="s">
        <v>25</v>
      </c>
      <c r="C25" s="8">
        <v>0.3</v>
      </c>
      <c r="D25" s="17">
        <v>153504</v>
      </c>
      <c r="E25" s="17">
        <v>46358</v>
      </c>
      <c r="F25" s="15">
        <f t="shared" si="4"/>
        <v>59958</v>
      </c>
      <c r="G25" s="9">
        <f t="shared" si="0"/>
        <v>46051</v>
      </c>
      <c r="H25" s="9">
        <f t="shared" si="1"/>
        <v>13907</v>
      </c>
      <c r="I25" s="15">
        <f t="shared" si="2"/>
        <v>59958</v>
      </c>
      <c r="J25" s="9">
        <v>46051</v>
      </c>
      <c r="K25" s="9">
        <v>13907</v>
      </c>
      <c r="L25" s="15">
        <f t="shared" si="3"/>
        <v>59958</v>
      </c>
      <c r="M25" s="9">
        <v>46051</v>
      </c>
      <c r="N25" s="9">
        <v>13907</v>
      </c>
    </row>
    <row r="26" spans="1:14" ht="18" customHeight="1">
      <c r="A26" s="7">
        <v>15</v>
      </c>
      <c r="B26" s="35" t="s">
        <v>26</v>
      </c>
      <c r="C26" s="8">
        <v>0.3</v>
      </c>
      <c r="D26" s="17">
        <v>153504</v>
      </c>
      <c r="E26" s="17">
        <v>46358</v>
      </c>
      <c r="F26" s="15">
        <f t="shared" si="4"/>
        <v>59958</v>
      </c>
      <c r="G26" s="9">
        <f t="shared" si="0"/>
        <v>46051</v>
      </c>
      <c r="H26" s="9">
        <f t="shared" si="1"/>
        <v>13907</v>
      </c>
      <c r="I26" s="15">
        <f t="shared" si="2"/>
        <v>59958</v>
      </c>
      <c r="J26" s="9">
        <v>46051</v>
      </c>
      <c r="K26" s="9">
        <v>13907</v>
      </c>
      <c r="L26" s="15">
        <f t="shared" si="3"/>
        <v>59958</v>
      </c>
      <c r="M26" s="9">
        <v>46051</v>
      </c>
      <c r="N26" s="9">
        <v>13907</v>
      </c>
    </row>
    <row r="27" spans="1:14" ht="18" customHeight="1">
      <c r="A27" s="7">
        <v>16</v>
      </c>
      <c r="B27" s="35" t="s">
        <v>27</v>
      </c>
      <c r="C27" s="8">
        <v>0.3</v>
      </c>
      <c r="D27" s="17">
        <v>153504</v>
      </c>
      <c r="E27" s="17">
        <v>46358</v>
      </c>
      <c r="F27" s="15">
        <f t="shared" si="4"/>
        <v>59958</v>
      </c>
      <c r="G27" s="9">
        <f t="shared" si="0"/>
        <v>46051</v>
      </c>
      <c r="H27" s="9">
        <f t="shared" si="1"/>
        <v>13907</v>
      </c>
      <c r="I27" s="15">
        <f t="shared" si="2"/>
        <v>59958</v>
      </c>
      <c r="J27" s="9">
        <v>46051</v>
      </c>
      <c r="K27" s="9">
        <v>13907</v>
      </c>
      <c r="L27" s="15">
        <f t="shared" si="3"/>
        <v>59958</v>
      </c>
      <c r="M27" s="9">
        <v>46051</v>
      </c>
      <c r="N27" s="9">
        <v>13907</v>
      </c>
    </row>
    <row r="28" spans="1:14" ht="18" customHeight="1">
      <c r="A28" s="7">
        <v>17</v>
      </c>
      <c r="B28" s="35" t="s">
        <v>28</v>
      </c>
      <c r="C28" s="8">
        <v>0.3</v>
      </c>
      <c r="D28" s="17">
        <v>153504</v>
      </c>
      <c r="E28" s="17">
        <v>46358</v>
      </c>
      <c r="F28" s="15">
        <f t="shared" si="4"/>
        <v>59958</v>
      </c>
      <c r="G28" s="9">
        <f t="shared" si="0"/>
        <v>46051</v>
      </c>
      <c r="H28" s="9">
        <f t="shared" si="1"/>
        <v>13907</v>
      </c>
      <c r="I28" s="15">
        <f t="shared" si="2"/>
        <v>59958</v>
      </c>
      <c r="J28" s="9">
        <v>46051</v>
      </c>
      <c r="K28" s="9">
        <v>13907</v>
      </c>
      <c r="L28" s="15">
        <f t="shared" si="3"/>
        <v>59958</v>
      </c>
      <c r="M28" s="9">
        <v>46051</v>
      </c>
      <c r="N28" s="9">
        <v>13907</v>
      </c>
    </row>
    <row r="29" spans="1:14" ht="18" customHeight="1">
      <c r="A29" s="7">
        <v>18</v>
      </c>
      <c r="B29" s="35" t="s">
        <v>29</v>
      </c>
      <c r="C29" s="8">
        <v>0.3</v>
      </c>
      <c r="D29" s="17">
        <v>153504</v>
      </c>
      <c r="E29" s="17">
        <v>46358</v>
      </c>
      <c r="F29" s="15">
        <f t="shared" si="4"/>
        <v>59958</v>
      </c>
      <c r="G29" s="9">
        <f t="shared" si="0"/>
        <v>46051</v>
      </c>
      <c r="H29" s="9">
        <f t="shared" si="1"/>
        <v>13907</v>
      </c>
      <c r="I29" s="15">
        <f t="shared" si="2"/>
        <v>59958</v>
      </c>
      <c r="J29" s="9">
        <v>46051</v>
      </c>
      <c r="K29" s="9">
        <v>13907</v>
      </c>
      <c r="L29" s="15">
        <f t="shared" si="3"/>
        <v>59958</v>
      </c>
      <c r="M29" s="9">
        <v>46051</v>
      </c>
      <c r="N29" s="9">
        <v>13907</v>
      </c>
    </row>
    <row r="30" spans="1:14" ht="18" customHeight="1">
      <c r="A30" s="7">
        <v>19</v>
      </c>
      <c r="B30" s="35" t="s">
        <v>30</v>
      </c>
      <c r="C30" s="8">
        <v>0.3</v>
      </c>
      <c r="D30" s="17">
        <v>153504</v>
      </c>
      <c r="E30" s="17">
        <v>46358</v>
      </c>
      <c r="F30" s="15">
        <f t="shared" si="4"/>
        <v>59958</v>
      </c>
      <c r="G30" s="9">
        <f t="shared" si="0"/>
        <v>46051</v>
      </c>
      <c r="H30" s="9">
        <f t="shared" si="1"/>
        <v>13907</v>
      </c>
      <c r="I30" s="15">
        <f t="shared" si="2"/>
        <v>59958</v>
      </c>
      <c r="J30" s="9">
        <v>46051</v>
      </c>
      <c r="K30" s="9">
        <v>13907</v>
      </c>
      <c r="L30" s="15">
        <f t="shared" si="3"/>
        <v>59958</v>
      </c>
      <c r="M30" s="9">
        <v>46051</v>
      </c>
      <c r="N30" s="9">
        <v>13907</v>
      </c>
    </row>
    <row r="31" spans="1:14" ht="18" customHeight="1">
      <c r="A31" s="7">
        <v>20</v>
      </c>
      <c r="B31" s="35" t="s">
        <v>31</v>
      </c>
      <c r="C31" s="8">
        <v>0.3</v>
      </c>
      <c r="D31" s="17">
        <v>153504</v>
      </c>
      <c r="E31" s="17">
        <v>46358</v>
      </c>
      <c r="F31" s="15">
        <f t="shared" si="4"/>
        <v>59958</v>
      </c>
      <c r="G31" s="9">
        <f t="shared" si="0"/>
        <v>46051</v>
      </c>
      <c r="H31" s="9">
        <f t="shared" si="1"/>
        <v>13907</v>
      </c>
      <c r="I31" s="15">
        <f t="shared" si="2"/>
        <v>59958</v>
      </c>
      <c r="J31" s="9">
        <v>46051</v>
      </c>
      <c r="K31" s="9">
        <v>13907</v>
      </c>
      <c r="L31" s="15">
        <f t="shared" si="3"/>
        <v>59958</v>
      </c>
      <c r="M31" s="9">
        <v>46051</v>
      </c>
      <c r="N31" s="9">
        <v>13907</v>
      </c>
    </row>
    <row r="32" spans="1:14" ht="18" customHeight="1">
      <c r="A32" s="7">
        <v>21</v>
      </c>
      <c r="B32" s="35" t="s">
        <v>32</v>
      </c>
      <c r="C32" s="8">
        <v>0.3</v>
      </c>
      <c r="D32" s="17">
        <v>153504</v>
      </c>
      <c r="E32" s="17">
        <v>46358</v>
      </c>
      <c r="F32" s="15">
        <f t="shared" si="4"/>
        <v>59958</v>
      </c>
      <c r="G32" s="9">
        <f t="shared" si="0"/>
        <v>46051</v>
      </c>
      <c r="H32" s="9">
        <f t="shared" si="1"/>
        <v>13907</v>
      </c>
      <c r="I32" s="15">
        <f t="shared" si="2"/>
        <v>59958</v>
      </c>
      <c r="J32" s="9">
        <v>46051</v>
      </c>
      <c r="K32" s="9">
        <v>13907</v>
      </c>
      <c r="L32" s="15">
        <f t="shared" si="3"/>
        <v>59958</v>
      </c>
      <c r="M32" s="9">
        <v>46051</v>
      </c>
      <c r="N32" s="9">
        <v>13907</v>
      </c>
    </row>
    <row r="33" spans="1:14" ht="18" customHeight="1">
      <c r="A33" s="7">
        <v>22</v>
      </c>
      <c r="B33" s="35" t="s">
        <v>33</v>
      </c>
      <c r="C33" s="8">
        <v>0.3</v>
      </c>
      <c r="D33" s="17">
        <v>153504</v>
      </c>
      <c r="E33" s="17">
        <v>46358</v>
      </c>
      <c r="F33" s="15">
        <f t="shared" si="4"/>
        <v>59958</v>
      </c>
      <c r="G33" s="9">
        <f t="shared" si="0"/>
        <v>46051</v>
      </c>
      <c r="H33" s="9">
        <f t="shared" si="1"/>
        <v>13907</v>
      </c>
      <c r="I33" s="15">
        <f t="shared" si="2"/>
        <v>59958</v>
      </c>
      <c r="J33" s="9">
        <v>46051</v>
      </c>
      <c r="K33" s="9">
        <v>13907</v>
      </c>
      <c r="L33" s="15">
        <f t="shared" si="3"/>
        <v>59958</v>
      </c>
      <c r="M33" s="9">
        <v>46051</v>
      </c>
      <c r="N33" s="9">
        <v>13907</v>
      </c>
    </row>
    <row r="34" spans="1:14" ht="18" customHeight="1">
      <c r="A34" s="7">
        <v>23</v>
      </c>
      <c r="B34" s="35" t="s">
        <v>34</v>
      </c>
      <c r="C34" s="8">
        <v>0.3</v>
      </c>
      <c r="D34" s="17">
        <v>153504</v>
      </c>
      <c r="E34" s="17">
        <v>46358</v>
      </c>
      <c r="F34" s="15">
        <f t="shared" si="4"/>
        <v>59958</v>
      </c>
      <c r="G34" s="9">
        <f t="shared" si="0"/>
        <v>46051</v>
      </c>
      <c r="H34" s="9">
        <f t="shared" si="1"/>
        <v>13907</v>
      </c>
      <c r="I34" s="15">
        <f t="shared" si="2"/>
        <v>59958</v>
      </c>
      <c r="J34" s="9">
        <v>46051</v>
      </c>
      <c r="K34" s="9">
        <v>13907</v>
      </c>
      <c r="L34" s="15">
        <f t="shared" si="3"/>
        <v>59958</v>
      </c>
      <c r="M34" s="9">
        <v>46051</v>
      </c>
      <c r="N34" s="9">
        <v>13907</v>
      </c>
    </row>
    <row r="35" spans="1:14" ht="18" customHeight="1">
      <c r="A35" s="7">
        <v>24</v>
      </c>
      <c r="B35" s="35" t="s">
        <v>35</v>
      </c>
      <c r="C35" s="8">
        <v>0.3</v>
      </c>
      <c r="D35" s="17">
        <v>153504</v>
      </c>
      <c r="E35" s="17">
        <v>46358</v>
      </c>
      <c r="F35" s="15">
        <f t="shared" si="4"/>
        <v>59958</v>
      </c>
      <c r="G35" s="9">
        <f t="shared" si="0"/>
        <v>46051</v>
      </c>
      <c r="H35" s="9">
        <f t="shared" si="1"/>
        <v>13907</v>
      </c>
      <c r="I35" s="15">
        <f t="shared" si="2"/>
        <v>59958</v>
      </c>
      <c r="J35" s="9">
        <v>46051</v>
      </c>
      <c r="K35" s="9">
        <v>13907</v>
      </c>
      <c r="L35" s="15">
        <f t="shared" si="3"/>
        <v>59958</v>
      </c>
      <c r="M35" s="9">
        <v>46051</v>
      </c>
      <c r="N35" s="9">
        <v>13907</v>
      </c>
    </row>
    <row r="36" spans="1:14" ht="18" customHeight="1">
      <c r="A36" s="7">
        <v>25</v>
      </c>
      <c r="B36" s="35" t="s">
        <v>36</v>
      </c>
      <c r="C36" s="8">
        <v>0.3</v>
      </c>
      <c r="D36" s="17">
        <v>153504</v>
      </c>
      <c r="E36" s="17">
        <v>46358</v>
      </c>
      <c r="F36" s="15">
        <f t="shared" si="4"/>
        <v>59958</v>
      </c>
      <c r="G36" s="9">
        <f t="shared" si="0"/>
        <v>46051</v>
      </c>
      <c r="H36" s="9">
        <f t="shared" si="1"/>
        <v>13907</v>
      </c>
      <c r="I36" s="15">
        <f t="shared" si="2"/>
        <v>59958</v>
      </c>
      <c r="J36" s="9">
        <v>46051</v>
      </c>
      <c r="K36" s="9">
        <v>13907</v>
      </c>
      <c r="L36" s="15">
        <f t="shared" si="3"/>
        <v>59958</v>
      </c>
      <c r="M36" s="9">
        <v>46051</v>
      </c>
      <c r="N36" s="9">
        <v>13907</v>
      </c>
    </row>
    <row r="37" spans="1:14">
      <c r="A37" s="7">
        <v>26</v>
      </c>
      <c r="B37" s="35" t="s">
        <v>37</v>
      </c>
      <c r="C37" s="8">
        <v>0.3</v>
      </c>
      <c r="D37" s="17">
        <v>153504</v>
      </c>
      <c r="E37" s="17">
        <v>46358</v>
      </c>
      <c r="F37" s="15">
        <f t="shared" si="4"/>
        <v>59958</v>
      </c>
      <c r="G37" s="9">
        <f t="shared" si="0"/>
        <v>46051</v>
      </c>
      <c r="H37" s="9">
        <f t="shared" si="1"/>
        <v>13907</v>
      </c>
      <c r="I37" s="15">
        <f t="shared" si="2"/>
        <v>59958</v>
      </c>
      <c r="J37" s="9">
        <v>46051</v>
      </c>
      <c r="K37" s="9">
        <v>13907</v>
      </c>
      <c r="L37" s="15">
        <f t="shared" si="3"/>
        <v>59958</v>
      </c>
      <c r="M37" s="9">
        <v>46051</v>
      </c>
      <c r="N37" s="9">
        <v>13907</v>
      </c>
    </row>
    <row r="38" spans="1:14" ht="18" customHeight="1">
      <c r="A38" s="7">
        <v>27</v>
      </c>
      <c r="B38" s="35" t="s">
        <v>38</v>
      </c>
      <c r="C38" s="8">
        <v>0.3</v>
      </c>
      <c r="D38" s="17">
        <v>153504</v>
      </c>
      <c r="E38" s="17">
        <v>46358</v>
      </c>
      <c r="F38" s="15">
        <f t="shared" si="4"/>
        <v>59958</v>
      </c>
      <c r="G38" s="9">
        <f t="shared" si="0"/>
        <v>46051</v>
      </c>
      <c r="H38" s="9">
        <f t="shared" si="1"/>
        <v>13907</v>
      </c>
      <c r="I38" s="15">
        <f t="shared" si="2"/>
        <v>59958</v>
      </c>
      <c r="J38" s="9">
        <v>46051</v>
      </c>
      <c r="K38" s="9">
        <v>13907</v>
      </c>
      <c r="L38" s="15">
        <f t="shared" si="3"/>
        <v>59958</v>
      </c>
      <c r="M38" s="9">
        <v>46051</v>
      </c>
      <c r="N38" s="9">
        <v>13907</v>
      </c>
    </row>
    <row r="39" spans="1:14" ht="18" customHeight="1">
      <c r="A39" s="7">
        <v>28</v>
      </c>
      <c r="B39" s="35" t="s">
        <v>39</v>
      </c>
      <c r="C39" s="8">
        <v>0.3</v>
      </c>
      <c r="D39" s="17">
        <v>153504</v>
      </c>
      <c r="E39" s="17">
        <v>46358</v>
      </c>
      <c r="F39" s="15">
        <f t="shared" si="4"/>
        <v>59958</v>
      </c>
      <c r="G39" s="9">
        <f t="shared" si="0"/>
        <v>46051</v>
      </c>
      <c r="H39" s="9">
        <f t="shared" si="1"/>
        <v>13907</v>
      </c>
      <c r="I39" s="15">
        <f t="shared" si="2"/>
        <v>59958</v>
      </c>
      <c r="J39" s="9">
        <v>46051</v>
      </c>
      <c r="K39" s="9">
        <v>13907</v>
      </c>
      <c r="L39" s="15">
        <f t="shared" si="3"/>
        <v>59958</v>
      </c>
      <c r="M39" s="9">
        <v>46051</v>
      </c>
      <c r="N39" s="9">
        <v>13907</v>
      </c>
    </row>
    <row r="40" spans="1:14" s="12" customFormat="1" ht="18" customHeight="1">
      <c r="A40" s="10"/>
      <c r="B40" s="36" t="s">
        <v>4</v>
      </c>
      <c r="C40" s="11">
        <f>SUM(C12:C39)</f>
        <v>8.3999999999999986</v>
      </c>
      <c r="D40" s="11"/>
      <c r="E40" s="11"/>
      <c r="F40" s="14">
        <f t="shared" ref="F40:N40" si="5">SUM(F12:F39)</f>
        <v>1678824</v>
      </c>
      <c r="G40" s="14">
        <f t="shared" si="5"/>
        <v>1289428</v>
      </c>
      <c r="H40" s="14">
        <f t="shared" si="5"/>
        <v>389396</v>
      </c>
      <c r="I40" s="14">
        <f t="shared" si="5"/>
        <v>1678824</v>
      </c>
      <c r="J40" s="14">
        <f>SUM(J12:J39)</f>
        <v>1289428</v>
      </c>
      <c r="K40" s="14">
        <f t="shared" si="5"/>
        <v>389396</v>
      </c>
      <c r="L40" s="14">
        <f t="shared" si="5"/>
        <v>1678824</v>
      </c>
      <c r="M40" s="14">
        <f t="shared" si="5"/>
        <v>1289428</v>
      </c>
      <c r="N40" s="14">
        <f t="shared" si="5"/>
        <v>389396</v>
      </c>
    </row>
    <row r="42" spans="1:14" ht="51.75" customHeight="1">
      <c r="A42" s="1"/>
      <c r="B42" s="25" t="s">
        <v>0</v>
      </c>
      <c r="C42" s="25"/>
      <c r="D42" s="25"/>
      <c r="E42" s="25"/>
      <c r="F42" s="25"/>
      <c r="G42" s="25"/>
      <c r="H42" s="25"/>
      <c r="I42" s="26"/>
      <c r="J42" s="26"/>
      <c r="K42" s="26"/>
      <c r="L42" s="26"/>
      <c r="M42" s="26"/>
      <c r="N42" s="26"/>
    </row>
    <row r="43" spans="1:14" ht="88.5" customHeight="1">
      <c r="A43" s="1"/>
      <c r="B43" s="25" t="s">
        <v>51</v>
      </c>
      <c r="C43" s="25"/>
      <c r="D43" s="25"/>
      <c r="E43" s="25"/>
      <c r="F43" s="25"/>
      <c r="G43" s="25"/>
      <c r="H43" s="25"/>
      <c r="I43" s="26"/>
      <c r="J43" s="26"/>
      <c r="K43" s="26"/>
      <c r="L43" s="26"/>
      <c r="M43" s="26"/>
      <c r="N43" s="26"/>
    </row>
    <row r="45" spans="1:14" ht="36.75" customHeight="1">
      <c r="B45" s="25" t="s">
        <v>52</v>
      </c>
      <c r="C45" s="25"/>
      <c r="D45" s="25"/>
      <c r="E45" s="25"/>
      <c r="F45" s="25"/>
      <c r="G45" s="25"/>
      <c r="H45" s="25"/>
      <c r="I45" s="26"/>
      <c r="J45" s="26"/>
      <c r="K45" s="26"/>
      <c r="L45" s="26"/>
      <c r="M45" s="26"/>
      <c r="N45" s="26"/>
    </row>
    <row r="46" spans="1:14" ht="6.75" hidden="1" customHeight="1"/>
    <row r="47" spans="1:14" ht="50.25" customHeight="1">
      <c r="B47" s="25" t="s">
        <v>46</v>
      </c>
      <c r="C47" s="25"/>
      <c r="D47" s="25"/>
      <c r="E47" s="25"/>
      <c r="F47" s="25"/>
      <c r="G47" s="25"/>
      <c r="H47" s="25"/>
      <c r="I47" s="26"/>
      <c r="J47" s="26"/>
      <c r="K47" s="26"/>
      <c r="L47" s="26"/>
      <c r="M47" s="26"/>
      <c r="N47" s="26"/>
    </row>
    <row r="48" spans="1:14" ht="6.75" customHeight="1"/>
    <row r="49" spans="2:14">
      <c r="B49" s="25" t="s">
        <v>41</v>
      </c>
      <c r="C49" s="25"/>
      <c r="D49" s="25"/>
      <c r="E49" s="25"/>
      <c r="F49" s="25"/>
      <c r="G49" s="25"/>
      <c r="H49" s="26"/>
      <c r="I49" s="26"/>
      <c r="J49" s="26"/>
      <c r="K49" s="26"/>
      <c r="L49" s="26"/>
      <c r="M49" s="26"/>
      <c r="N49" s="26"/>
    </row>
    <row r="50" spans="2:14" ht="6.75" customHeight="1"/>
    <row r="51" spans="2:14" ht="28.5" customHeight="1">
      <c r="B51" s="25" t="s">
        <v>47</v>
      </c>
      <c r="C51" s="25"/>
      <c r="D51" s="25"/>
      <c r="E51" s="25"/>
      <c r="F51" s="25"/>
      <c r="G51" s="26"/>
      <c r="H51" s="26"/>
      <c r="I51" s="26"/>
      <c r="J51" s="26"/>
      <c r="K51" s="26"/>
      <c r="L51" s="26"/>
      <c r="M51" s="26"/>
      <c r="N51" s="26"/>
    </row>
    <row r="52" spans="2:14" ht="6" hidden="1" customHeight="1"/>
    <row r="53" spans="2:14" ht="37.5" customHeight="1">
      <c r="B53" s="25" t="s">
        <v>48</v>
      </c>
      <c r="C53" s="25"/>
      <c r="D53" s="25"/>
      <c r="E53" s="25"/>
      <c r="F53" s="26"/>
      <c r="G53" s="26"/>
      <c r="H53" s="26"/>
      <c r="I53" s="26"/>
      <c r="J53" s="26"/>
      <c r="K53" s="26"/>
      <c r="L53" s="26"/>
      <c r="M53" s="26"/>
      <c r="N53" s="26"/>
    </row>
    <row r="54" spans="2:14" s="13" customFormat="1" ht="28.5" customHeight="1">
      <c r="B54" s="25" t="s">
        <v>49</v>
      </c>
      <c r="C54" s="26"/>
      <c r="D54" s="26"/>
      <c r="E54" s="26"/>
      <c r="F54" s="26"/>
      <c r="G54" s="26"/>
      <c r="H54" s="26"/>
      <c r="I54" s="26"/>
      <c r="J54" s="26"/>
      <c r="K54" s="26"/>
      <c r="L54" s="26"/>
      <c r="M54" s="26"/>
      <c r="N54" s="26"/>
    </row>
    <row r="55" spans="2:14" ht="24" customHeight="1">
      <c r="B55" s="25" t="s">
        <v>54</v>
      </c>
      <c r="C55" s="25"/>
      <c r="D55" s="25"/>
      <c r="E55" s="25"/>
      <c r="F55" s="26"/>
      <c r="G55" s="26"/>
      <c r="H55" s="26"/>
      <c r="I55" s="26"/>
      <c r="J55" s="26"/>
      <c r="K55" s="26"/>
      <c r="L55" s="26"/>
      <c r="M55" s="26"/>
      <c r="N55" s="26"/>
    </row>
    <row r="56" spans="2:14" ht="11.25" hidden="1" customHeight="1">
      <c r="B56" s="25"/>
      <c r="C56" s="25"/>
      <c r="D56" s="25"/>
      <c r="E56" s="25"/>
      <c r="G56" s="25"/>
      <c r="H56" s="25"/>
      <c r="J56" s="25"/>
      <c r="K56" s="25"/>
      <c r="M56" s="25"/>
      <c r="N56" s="25"/>
    </row>
    <row r="57" spans="2:14" ht="7.5" hidden="1" customHeight="1"/>
    <row r="58" spans="2:14" hidden="1">
      <c r="B58" s="25"/>
      <c r="C58" s="25"/>
      <c r="D58" s="25"/>
      <c r="E58" s="25"/>
      <c r="G58" s="25"/>
      <c r="H58" s="25"/>
      <c r="J58" s="25"/>
      <c r="K58" s="25"/>
      <c r="M58" s="25"/>
      <c r="N58" s="25"/>
    </row>
    <row r="59" spans="2:14" ht="9" hidden="1" customHeight="1"/>
    <row r="60" spans="2:14" ht="26.25" hidden="1" customHeight="1">
      <c r="B60" s="25" t="s">
        <v>3</v>
      </c>
      <c r="C60" s="25"/>
      <c r="D60" s="25"/>
      <c r="E60" s="25"/>
      <c r="F60" s="25"/>
      <c r="G60" s="26"/>
      <c r="H60" s="26"/>
      <c r="I60" s="26"/>
      <c r="J60" s="26"/>
      <c r="K60" s="26"/>
      <c r="L60" s="26"/>
      <c r="M60" s="26"/>
      <c r="N60" s="26"/>
    </row>
    <row r="61" spans="2:14" s="13" customFormat="1" ht="42.75" customHeight="1">
      <c r="B61" s="25" t="s">
        <v>55</v>
      </c>
      <c r="C61" s="27"/>
      <c r="D61" s="27"/>
      <c r="E61" s="27"/>
      <c r="F61" s="27"/>
      <c r="G61" s="27"/>
      <c r="H61" s="27"/>
      <c r="I61" s="27"/>
      <c r="J61" s="27"/>
      <c r="K61" s="27"/>
      <c r="L61" s="27"/>
      <c r="M61" s="27"/>
      <c r="N61" s="27"/>
    </row>
    <row r="62" spans="2:14" ht="28.5" customHeight="1">
      <c r="B62" s="25"/>
      <c r="C62" s="25"/>
      <c r="D62" s="25"/>
      <c r="E62" s="25"/>
      <c r="F62" s="25"/>
      <c r="G62" s="26"/>
      <c r="H62" s="26"/>
      <c r="I62" s="26"/>
      <c r="J62" s="26"/>
      <c r="K62" s="26"/>
      <c r="L62" s="26"/>
      <c r="M62" s="26"/>
      <c r="N62" s="26"/>
    </row>
  </sheetData>
  <mergeCells count="41">
    <mergeCell ref="B62:N62"/>
    <mergeCell ref="F9:F10"/>
    <mergeCell ref="G9:H9"/>
    <mergeCell ref="M58:N58"/>
    <mergeCell ref="B58:E58"/>
    <mergeCell ref="B45:N45"/>
    <mergeCell ref="D9:D10"/>
    <mergeCell ref="B42:N42"/>
    <mergeCell ref="B43:N43"/>
    <mergeCell ref="B60:N60"/>
    <mergeCell ref="B56:E56"/>
    <mergeCell ref="G56:H56"/>
    <mergeCell ref="G58:H58"/>
    <mergeCell ref="J56:K56"/>
    <mergeCell ref="B54:N54"/>
    <mergeCell ref="B61:N61"/>
    <mergeCell ref="B47:N47"/>
    <mergeCell ref="J9:K9"/>
    <mergeCell ref="C6:C10"/>
    <mergeCell ref="B53:N53"/>
    <mergeCell ref="J58:K58"/>
    <mergeCell ref="I6:K7"/>
    <mergeCell ref="I9:I10"/>
    <mergeCell ref="B49:N49"/>
    <mergeCell ref="E9:E10"/>
    <mergeCell ref="M56:N56"/>
    <mergeCell ref="B55:N55"/>
    <mergeCell ref="B51:N51"/>
    <mergeCell ref="L1:N1"/>
    <mergeCell ref="M5:N5"/>
    <mergeCell ref="A3:N3"/>
    <mergeCell ref="A6:A10"/>
    <mergeCell ref="B6:B10"/>
    <mergeCell ref="F6:H7"/>
    <mergeCell ref="L6:N7"/>
    <mergeCell ref="L9:L10"/>
    <mergeCell ref="M9:N9"/>
    <mergeCell ref="F8:H8"/>
    <mergeCell ref="I8:K8"/>
    <mergeCell ref="L8:N8"/>
    <mergeCell ref="D6:E8"/>
  </mergeCells>
  <phoneticPr fontId="1" type="noConversion"/>
  <pageMargins left="0.9055118110236221" right="0.23622047244094491" top="0.56000000000000005" bottom="0.15748031496062992" header="0.59055118110236227" footer="0.15748031496062992"/>
  <pageSetup paperSize="9" scale="6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культура (норматив)</vt:lpstr>
      <vt:lpstr>'культура (норматив)'!Область_печати</vt:lpstr>
    </vt:vector>
  </TitlesOfParts>
  <Company>Комитет финансов Курской области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UserKfin</dc:creator>
  <cp:lastModifiedBy>Zvyagina_I</cp:lastModifiedBy>
  <cp:lastPrinted>2021-10-22T10:51:31Z</cp:lastPrinted>
  <dcterms:created xsi:type="dcterms:W3CDTF">2007-10-06T09:36:41Z</dcterms:created>
  <dcterms:modified xsi:type="dcterms:W3CDTF">2021-10-22T10:51:54Z</dcterms:modified>
</cp:coreProperties>
</file>