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Лист2!$A$1:$G$251</definedName>
  </definedNames>
  <calcPr calcId="125725" iterateDelta="1E-4"/>
</workbook>
</file>

<file path=xl/calcChain.xml><?xml version="1.0" encoding="utf-8"?>
<calcChain xmlns="http://schemas.openxmlformats.org/spreadsheetml/2006/main">
  <c r="G251" i="5"/>
  <c r="F251"/>
  <c r="E251"/>
  <c r="G250"/>
  <c r="F250"/>
  <c r="E250"/>
  <c r="G249"/>
  <c r="F249"/>
  <c r="G248"/>
  <c r="F248"/>
  <c r="E248"/>
  <c r="G247"/>
  <c r="F247"/>
  <c r="E247"/>
  <c r="G246"/>
  <c r="F246"/>
  <c r="E246"/>
  <c r="G245"/>
  <c r="F245"/>
  <c r="E245"/>
  <c r="F244"/>
  <c r="E244"/>
  <c r="G243"/>
  <c r="F243"/>
  <c r="E243"/>
  <c r="G242"/>
  <c r="F242"/>
  <c r="G241"/>
  <c r="F241"/>
  <c r="G240"/>
  <c r="F240"/>
  <c r="G239"/>
  <c r="F239"/>
  <c r="G238"/>
  <c r="F238"/>
  <c r="G237"/>
  <c r="F237"/>
  <c r="G236"/>
  <c r="F236"/>
  <c r="G235"/>
  <c r="F235"/>
  <c r="F234"/>
  <c r="E234"/>
  <c r="G233"/>
  <c r="F233"/>
  <c r="E233"/>
  <c r="G232"/>
  <c r="F232"/>
  <c r="E232"/>
  <c r="G231"/>
  <c r="F231"/>
  <c r="G230"/>
  <c r="F230"/>
  <c r="G229"/>
  <c r="F229"/>
  <c r="G228"/>
  <c r="F228"/>
  <c r="G227"/>
  <c r="F227"/>
  <c r="G226"/>
  <c r="F226"/>
  <c r="G225"/>
  <c r="F225"/>
  <c r="G224"/>
  <c r="F224"/>
  <c r="E224"/>
  <c r="G223"/>
  <c r="F223"/>
  <c r="E223"/>
  <c r="G222"/>
  <c r="F222"/>
  <c r="E222"/>
  <c r="G221"/>
  <c r="F221"/>
  <c r="F220"/>
  <c r="E220"/>
  <c r="G219"/>
  <c r="F219"/>
  <c r="E219"/>
  <c r="F218"/>
  <c r="E218"/>
  <c r="G217"/>
  <c r="F217"/>
  <c r="E217"/>
  <c r="G216"/>
  <c r="F216"/>
  <c r="E216"/>
  <c r="F215"/>
  <c r="E215"/>
  <c r="G214"/>
  <c r="F214"/>
  <c r="E214"/>
  <c r="G213"/>
  <c r="F213"/>
  <c r="E213"/>
  <c r="G212"/>
  <c r="F212"/>
  <c r="E212"/>
  <c r="G211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F203"/>
  <c r="E203"/>
  <c r="G202"/>
  <c r="F202"/>
  <c r="E202"/>
  <c r="G201"/>
  <c r="F201"/>
  <c r="E201"/>
  <c r="F200"/>
  <c r="E200"/>
  <c r="F199"/>
  <c r="E199"/>
  <c r="G198"/>
  <c r="F198"/>
  <c r="E198"/>
  <c r="G197"/>
  <c r="F197"/>
  <c r="E197"/>
  <c r="G196"/>
  <c r="F196"/>
  <c r="E196"/>
  <c r="G195"/>
  <c r="F195"/>
  <c r="E195"/>
  <c r="F194"/>
  <c r="F193"/>
  <c r="E193"/>
  <c r="F192"/>
  <c r="E192"/>
  <c r="G191"/>
  <c r="F191"/>
  <c r="E191"/>
  <c r="G190"/>
  <c r="F190"/>
  <c r="E190"/>
  <c r="G189"/>
  <c r="F189"/>
  <c r="E189"/>
  <c r="F188"/>
  <c r="E188"/>
  <c r="G187"/>
  <c r="F187"/>
  <c r="E187"/>
  <c r="G186"/>
  <c r="F186"/>
  <c r="E186"/>
  <c r="G185"/>
  <c r="F185"/>
  <c r="E185"/>
  <c r="F184"/>
  <c r="E184"/>
  <c r="G183"/>
  <c r="F183"/>
  <c r="E183"/>
  <c r="F182"/>
  <c r="E182"/>
  <c r="G181"/>
  <c r="F181"/>
  <c r="E181"/>
  <c r="G180"/>
  <c r="F180"/>
  <c r="E180"/>
  <c r="G179"/>
  <c r="F179"/>
  <c r="E179"/>
  <c r="F178"/>
  <c r="E178"/>
  <c r="G177"/>
  <c r="F177"/>
  <c r="E177"/>
  <c r="G176"/>
  <c r="F176"/>
  <c r="E176"/>
  <c r="G175"/>
  <c r="F175"/>
  <c r="E175"/>
  <c r="G174"/>
  <c r="F174"/>
  <c r="E174"/>
  <c r="F173"/>
  <c r="E173"/>
  <c r="G172"/>
  <c r="F172"/>
  <c r="G171"/>
  <c r="F171"/>
  <c r="E171"/>
  <c r="G170"/>
  <c r="F170"/>
  <c r="E170"/>
  <c r="G169"/>
  <c r="F169"/>
  <c r="E169"/>
  <c r="G168"/>
  <c r="F168"/>
  <c r="E168"/>
  <c r="G167"/>
  <c r="F167"/>
  <c r="E167"/>
  <c r="G166"/>
  <c r="F166"/>
  <c r="F165"/>
  <c r="E165"/>
  <c r="F164"/>
  <c r="E164"/>
  <c r="F163"/>
  <c r="E163"/>
  <c r="F162"/>
  <c r="E162"/>
  <c r="G161"/>
  <c r="F161"/>
  <c r="E161"/>
  <c r="G160"/>
  <c r="F160"/>
  <c r="E160"/>
  <c r="F159"/>
  <c r="E159"/>
  <c r="G158"/>
  <c r="F158"/>
  <c r="E158"/>
  <c r="G157"/>
  <c r="F157"/>
  <c r="E157"/>
  <c r="G156"/>
  <c r="F156"/>
  <c r="E156"/>
  <c r="G155"/>
  <c r="F155"/>
  <c r="E155"/>
  <c r="F154"/>
  <c r="E154"/>
  <c r="F153"/>
  <c r="E153"/>
  <c r="G152"/>
  <c r="F152"/>
  <c r="G151"/>
  <c r="F151"/>
  <c r="E151"/>
  <c r="G150"/>
  <c r="F150"/>
  <c r="E150"/>
  <c r="F149"/>
  <c r="E149"/>
  <c r="G148"/>
  <c r="F148"/>
  <c r="G147"/>
  <c r="F147"/>
  <c r="E147"/>
  <c r="F146"/>
  <c r="E146"/>
  <c r="F145"/>
  <c r="E145"/>
  <c r="G144"/>
  <c r="F144"/>
  <c r="E144"/>
  <c r="F143"/>
  <c r="E143"/>
  <c r="G142"/>
  <c r="F142"/>
  <c r="E142"/>
  <c r="G141"/>
  <c r="F141"/>
  <c r="E141"/>
  <c r="G140"/>
  <c r="F140"/>
  <c r="E140"/>
  <c r="G139"/>
  <c r="F139"/>
  <c r="E139"/>
  <c r="G138"/>
  <c r="F138"/>
  <c r="G137"/>
  <c r="F137"/>
  <c r="E137"/>
  <c r="G136"/>
  <c r="F136"/>
  <c r="E136"/>
  <c r="G135"/>
  <c r="F135"/>
  <c r="E135"/>
  <c r="G134"/>
  <c r="F134"/>
  <c r="F133"/>
  <c r="E133"/>
  <c r="F132"/>
  <c r="E132"/>
  <c r="G131"/>
  <c r="F131"/>
  <c r="E131"/>
  <c r="G130"/>
  <c r="F130"/>
  <c r="E130"/>
  <c r="F129"/>
  <c r="E129"/>
  <c r="F128"/>
  <c r="E128"/>
  <c r="G127"/>
  <c r="F127"/>
  <c r="E127"/>
  <c r="F126"/>
  <c r="E126"/>
  <c r="G125"/>
  <c r="F125"/>
  <c r="E125"/>
  <c r="G124"/>
  <c r="F124"/>
  <c r="E124"/>
  <c r="F123"/>
  <c r="E123"/>
  <c r="F122"/>
  <c r="E122"/>
  <c r="G121"/>
  <c r="F121"/>
  <c r="E121"/>
  <c r="G120"/>
  <c r="F120"/>
  <c r="E120"/>
  <c r="G119"/>
  <c r="F119"/>
  <c r="E119"/>
  <c r="G118"/>
  <c r="F118"/>
  <c r="E118"/>
  <c r="G117"/>
  <c r="F117"/>
  <c r="E117"/>
  <c r="G116"/>
  <c r="F116"/>
  <c r="E116"/>
  <c r="G115"/>
  <c r="F115"/>
  <c r="E115"/>
  <c r="G114"/>
  <c r="F114"/>
  <c r="F113"/>
  <c r="E113"/>
  <c r="F112"/>
  <c r="E112"/>
  <c r="G111"/>
  <c r="F111"/>
  <c r="E111"/>
  <c r="G110"/>
  <c r="F110"/>
  <c r="G109"/>
  <c r="F109"/>
  <c r="G108"/>
  <c r="F108"/>
  <c r="E108"/>
  <c r="G107"/>
  <c r="F107"/>
  <c r="E107"/>
  <c r="G106"/>
  <c r="F106"/>
  <c r="E106"/>
  <c r="G105"/>
  <c r="F105"/>
  <c r="E105"/>
  <c r="G104"/>
  <c r="F104"/>
  <c r="E104"/>
  <c r="K90" l="1"/>
  <c r="I90"/>
  <c r="M90" s="1"/>
  <c r="K69" l="1"/>
  <c r="J45" l="1"/>
  <c r="J69"/>
  <c r="J84"/>
  <c r="J90"/>
  <c r="I45"/>
  <c r="M45" s="1"/>
  <c r="I69"/>
  <c r="M69" s="1"/>
  <c r="I84"/>
  <c r="M84" s="1"/>
  <c r="K84" l="1"/>
  <c r="H84" l="1"/>
  <c r="L84" s="1"/>
  <c r="K71" l="1"/>
  <c r="I71" l="1"/>
  <c r="M71" s="1"/>
  <c r="K45" l="1"/>
  <c r="J71"/>
  <c r="H45" l="1"/>
  <c r="L45" s="1"/>
  <c r="H90"/>
  <c r="L90" s="1"/>
  <c r="H69" l="1"/>
  <c r="L69" s="1"/>
  <c r="H71"/>
  <c r="L71" s="1"/>
</calcChain>
</file>

<file path=xl/sharedStrings.xml><?xml version="1.0" encoding="utf-8"?>
<sst xmlns="http://schemas.openxmlformats.org/spreadsheetml/2006/main" count="256" uniqueCount="245">
  <si>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</si>
  <si>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</si>
  <si>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</si>
  <si>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</si>
  <si>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</si>
  <si>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</si>
  <si>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</si>
  <si>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</si>
  <si>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</si>
  <si>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</si>
  <si>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</si>
  <si>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</si>
  <si>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</si>
  <si>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</si>
  <si>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</si>
  <si>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</si>
  <si>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</si>
  <si>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</si>
  <si>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</si>
  <si>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</si>
  <si>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</si>
  <si>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</si>
  <si>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</si>
  <si>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</si>
  <si>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</si>
  <si>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</si>
  <si>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</si>
  <si>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</si>
  <si>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</si>
  <si>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</si>
  <si>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</si>
  <si>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</si>
  <si>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</si>
  <si>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</si>
  <si>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</si>
  <si>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</si>
  <si>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</si>
  <si>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</si>
  <si>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</si>
  <si>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</si>
  <si>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</si>
  <si>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</si>
  <si>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</si>
  <si>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</si>
  <si>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</si>
  <si>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</si>
  <si>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</si>
  <si>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</si>
  <si>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</si>
  <si>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</si>
  <si>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</si>
  <si>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</si>
  <si>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</si>
  <si>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</si>
  <si>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</si>
  <si>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</si>
  <si>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</si>
  <si>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</si>
  <si>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</si>
  <si>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</si>
  <si>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</si>
  <si>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</si>
  <si>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</si>
  <si>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</si>
  <si>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</si>
  <si>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</si>
  <si>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</si>
  <si>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</si>
  <si>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</si>
  <si>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</si>
  <si>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</si>
  <si>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</si>
  <si>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</si>
  <si>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</si>
  <si>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</si>
  <si>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</si>
  <si>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</si>
  <si>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</si>
  <si>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</si>
  <si>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</si>
  <si>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</si>
  <si>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</si>
  <si>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</si>
  <si>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</si>
  <si>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</si>
  <si>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</si>
  <si>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</si>
  <si>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</si>
  <si>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</si>
  <si>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</si>
  <si>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</si>
  <si>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</si>
  <si>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</si>
  <si>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</si>
  <si>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</si>
  <si>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</si>
  <si>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</si>
  <si>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</si>
  <si>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</si>
  <si>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</si>
  <si>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</si>
  <si>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</si>
  <si>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</si>
  <si>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</si>
  <si>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</si>
  <si>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</si>
  <si>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</si>
  <si>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</si>
  <si>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</si>
  <si>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</si>
  <si>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</si>
  <si>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</si>
  <si>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</si>
  <si>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</si>
  <si>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</si>
  <si>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</si>
  <si>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</si>
  <si>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</si>
  <si>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</si>
  <si>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</si>
  <si>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</si>
  <si>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</si>
  <si>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</si>
  <si>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</si>
  <si>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</si>
  <si>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</si>
  <si>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</si>
  <si>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</si>
  <si>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</si>
  <si>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</si>
  <si>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</si>
  <si>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</si>
  <si>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</si>
  <si>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</si>
  <si>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</si>
  <si>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</si>
  <si>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</si>
  <si>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</si>
  <si>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</si>
  <si>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</si>
  <si>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</si>
  <si>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</si>
  <si>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</si>
  <si>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</si>
  <si>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</si>
  <si>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</si>
  <si>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</si>
  <si>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</si>
  <si>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</si>
  <si>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</si>
  <si>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</si>
  <si>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</si>
  <si>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</si>
  <si>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</si>
  <si>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</si>
  <si>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</si>
  <si>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</si>
  <si>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</si>
  <si>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</si>
  <si>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</si>
  <si>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</si>
  <si>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</si>
  <si>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</si>
  <si>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</si>
  <si>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</si>
  <si>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</si>
  <si>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</si>
  <si>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</si>
  <si>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</si>
  <si>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</si>
  <si>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</si>
  <si>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</si>
  <si>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</si>
  <si>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</si>
  <si>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</si>
  <si>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</si>
  <si>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 xml:space="preserve">Утверждено в бюджете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</si>
  <si>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</si>
  <si>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</si>
  <si>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</si>
  <si>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</si>
  <si>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</si>
  <si>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</si>
  <si>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</si>
  <si>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</si>
  <si>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</si>
  <si>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</si>
  <si>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</si>
  <si>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</si>
  <si>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</si>
  <si>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</si>
  <si>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</si>
  <si>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</si>
  <si>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</si>
  <si>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</si>
  <si>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</si>
  <si>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</si>
  <si>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</si>
  <si>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</si>
  <si>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</si>
  <si>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</si>
  <si>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</si>
  <si>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</si>
  <si>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</si>
  <si>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 xml:space="preserve">Поступление доходов в консолидированный бюджет Курской области в 2024 году                                                                                                    (по данным отчета) </t>
  </si>
  <si>
    <t>Дотации бюджетам бюджетной системы Российской Федерации</t>
  </si>
  <si>
    <t>Дотации  на выравнивание бюджетной обеспеченности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</si>
  <si>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</si>
  <si>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</si>
  <si>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</si>
  <si>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Прочие субвенции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</si>
  <si>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</si>
  <si>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</si>
  <si>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</si>
  <si>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</si>
  <si>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</si>
  <si>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</si>
  <si>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</si>
  <si>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бюджетам, за счет средств резервного фонда Правительства Российской Федерации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</si>
  <si>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</si>
  <si>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</si>
  <si>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</si>
  <si>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</si>
  <si>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</si>
  <si>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</si>
  <si>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Прочие межбюджетные трансферты, передаваемые бюджетам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</si>
  <si>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</si>
  <si>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</si>
  <si>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</si>
  <si>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Прочие субсидии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</si>
  <si>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</si>
  <si>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</si>
  <si>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</si>
  <si>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</si>
  <si>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развитие сельского туризма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</si>
  <si>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</si>
  <si>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</si>
  <si>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Фактически поступило с начала года на 01.07.2023</t>
  </si>
  <si>
    <t>Фактически поступило с начала года на 01.07.2024</t>
  </si>
  <si>
    <t>% выполнения фактических поступлений на 01.07.2024 к плану 2024 года</t>
  </si>
  <si>
    <t xml:space="preserve">Отклонения факта на 01.07.2024 от 01.07.2023  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</si>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</sst>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b/>
      <i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94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9" fillId="0" borderId="0" xfId="0" applyFont="1"/>
    <xf numFmtId="164" fontId="3" fillId="0" borderId="1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quotePrefix="1" applyNumberFormat="1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3" fontId="0" fillId="0" borderId="0" xfId="0" applyNumberFormat="1"/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0" fontId="22" fillId="0" borderId="1" xfId="0" applyFont="1" applyFill="1" applyBorder="1"/>
    <xf numFmtId="0" fontId="22" fillId="0" borderId="0" xfId="0" applyFont="1" applyFill="1"/>
    <xf numFmtId="164" fontId="7" fillId="0" borderId="1" xfId="0" applyNumberFormat="1" applyFont="1" applyFill="1" applyBorder="1" applyAlignment="1">
      <alignment horizontal="right" wrapText="1"/>
    </xf>
    <xf numFmtId="0" fontId="18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horizontal="left" vertical="top" wrapText="1"/>
    </xf>
    <xf numFmtId="165" fontId="0" fillId="0" borderId="0" xfId="0" applyNumberFormat="1"/>
    <xf numFmtId="165" fontId="1" fillId="0" borderId="0" xfId="0" applyNumberFormat="1" applyFont="1"/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7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wrapText="1"/>
    </xf>
    <xf numFmtId="3" fontId="3" fillId="0" borderId="9" xfId="0" applyNumberFormat="1" applyFont="1" applyFill="1" applyBorder="1" applyAlignment="1">
      <alignment horizontal="right" vertical="top"/>
    </xf>
    <xf numFmtId="3" fontId="3" fillId="0" borderId="9" xfId="0" applyNumberFormat="1" applyFont="1" applyFill="1" applyBorder="1" applyAlignment="1">
      <alignment horizontal="right"/>
    </xf>
    <xf numFmtId="3" fontId="7" fillId="0" borderId="9" xfId="0" applyNumberFormat="1" applyFont="1" applyFill="1" applyBorder="1" applyAlignment="1">
      <alignment horizontal="right"/>
    </xf>
    <xf numFmtId="1" fontId="7" fillId="0" borderId="1" xfId="0" applyNumberFormat="1" applyFont="1" applyFill="1" applyBorder="1" applyAlignment="1">
      <alignment horizontal="right"/>
    </xf>
    <xf numFmtId="3" fontId="21" fillId="0" borderId="9" xfId="0" applyNumberFormat="1" applyFont="1" applyFill="1" applyBorder="1" applyAlignment="1">
      <alignment horizontal="right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ES251"/>
  <sheetViews>
    <sheetView tabSelected="1" view="pageBreakPreview" zoomScaleNormal="100" zoomScaleSheetLayoutView="100" workbookViewId="0">
      <pane xSplit="1" ySplit="5" topLeftCell="B54" activePane="bottomRight" state="frozen"/>
      <selection pane="topRight" activeCell="B1" sqref="B1"/>
      <selection pane="bottomLeft" activeCell="A6" sqref="A6"/>
      <selection pane="bottomRight" activeCell="N106" sqref="N106"/>
    </sheetView>
  </sheetViews>
  <sheetFormatPr defaultRowHeight="15.75"/>
  <cols>
    <col min="1" max="1" width="47.85546875" style="2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3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1" style="1" hidden="1" customWidth="1"/>
    <col min="14" max="14" width="22" style="78" customWidth="1"/>
    <col min="15" max="15" width="17.140625" customWidth="1"/>
    <col min="16" max="16" width="16.42578125" style="78" customWidth="1"/>
  </cols>
  <sheetData>
    <row r="1" spans="1:16" ht="38.25" customHeight="1">
      <c r="A1" s="82" t="s">
        <v>204</v>
      </c>
      <c r="B1" s="82"/>
      <c r="C1" s="82"/>
      <c r="D1" s="82"/>
      <c r="E1" s="82"/>
      <c r="F1" s="83"/>
      <c r="G1" s="83"/>
    </row>
    <row r="2" spans="1:16" ht="20.25" customHeight="1">
      <c r="C2" s="20"/>
      <c r="D2" s="5"/>
      <c r="E2" s="20"/>
      <c r="F2" s="84" t="s">
        <v>32</v>
      </c>
      <c r="G2" s="84"/>
    </row>
    <row r="3" spans="1:16" ht="15.75" customHeight="1">
      <c r="A3" s="86" t="s">
        <v>2</v>
      </c>
      <c r="B3" s="85"/>
      <c r="C3" s="85"/>
      <c r="D3" s="85"/>
      <c r="E3" s="85"/>
      <c r="F3" s="85"/>
      <c r="G3" s="85"/>
    </row>
    <row r="4" spans="1:16" s="2" customFormat="1" ht="41.25" customHeight="1">
      <c r="A4" s="86"/>
      <c r="B4" s="85" t="s">
        <v>237</v>
      </c>
      <c r="C4" s="80" t="s">
        <v>176</v>
      </c>
      <c r="D4" s="85" t="s">
        <v>238</v>
      </c>
      <c r="E4" s="80" t="s">
        <v>239</v>
      </c>
      <c r="F4" s="85" t="s">
        <v>240</v>
      </c>
      <c r="G4" s="85"/>
      <c r="H4" s="8"/>
      <c r="I4" s="4"/>
      <c r="J4" s="8"/>
      <c r="K4" s="4"/>
      <c r="L4" s="8"/>
      <c r="M4" s="8"/>
      <c r="N4" s="79"/>
      <c r="P4" s="79"/>
    </row>
    <row r="5" spans="1:16" ht="49.5" customHeight="1">
      <c r="A5" s="86"/>
      <c r="B5" s="87"/>
      <c r="C5" s="80"/>
      <c r="D5" s="85"/>
      <c r="E5" s="81"/>
      <c r="F5" s="53" t="s">
        <v>35</v>
      </c>
      <c r="G5" s="53" t="s">
        <v>31</v>
      </c>
      <c r="H5" s="9"/>
      <c r="I5" s="10"/>
      <c r="J5" s="9"/>
      <c r="K5" s="10"/>
      <c r="L5" s="9"/>
      <c r="M5" s="9"/>
      <c r="N5" s="63"/>
      <c r="O5" s="63"/>
      <c r="P5" s="63"/>
    </row>
    <row r="6" spans="1:16" ht="18" customHeight="1">
      <c r="A6" s="60" t="s">
        <v>173</v>
      </c>
      <c r="B6" s="40">
        <v>59126202.030000001</v>
      </c>
      <c r="C6" s="40">
        <v>101080849.79708999</v>
      </c>
      <c r="D6" s="40">
        <v>52519768.577770002</v>
      </c>
      <c r="E6" s="55">
        <v>51.958178708626157</v>
      </c>
      <c r="F6" s="40">
        <v>-6606433.452229999</v>
      </c>
      <c r="G6" s="55">
        <v>88.826555358861086</v>
      </c>
      <c r="H6" s="9"/>
      <c r="I6" s="10"/>
      <c r="J6" s="9"/>
      <c r="K6" s="10"/>
      <c r="L6" s="9"/>
      <c r="M6" s="9"/>
      <c r="O6" s="63"/>
    </row>
    <row r="7" spans="1:16" s="54" customFormat="1" ht="15.75" customHeight="1">
      <c r="A7" s="61" t="s">
        <v>57</v>
      </c>
      <c r="B7" s="40">
        <v>38486778</v>
      </c>
      <c r="C7" s="40">
        <v>81674654</v>
      </c>
      <c r="D7" s="40">
        <v>40511657</v>
      </c>
      <c r="E7" s="41">
        <v>49.601259406620812</v>
      </c>
      <c r="F7" s="40">
        <v>2024879</v>
      </c>
      <c r="G7" s="41">
        <v>105.26123283170132</v>
      </c>
      <c r="H7" s="11"/>
      <c r="I7" s="11"/>
      <c r="J7" s="11"/>
      <c r="K7" s="11"/>
      <c r="L7" s="11"/>
      <c r="M7" s="11"/>
      <c r="N7" s="78"/>
      <c r="O7" s="63"/>
      <c r="P7" s="78"/>
    </row>
    <row r="8" spans="1:16">
      <c r="A8" s="62" t="s">
        <v>33</v>
      </c>
      <c r="B8" s="40"/>
      <c r="C8" s="40"/>
      <c r="D8" s="40"/>
      <c r="E8" s="41"/>
      <c r="F8" s="40"/>
      <c r="G8" s="41"/>
      <c r="H8" s="11"/>
      <c r="I8" s="11"/>
      <c r="J8" s="11"/>
      <c r="K8" s="11"/>
      <c r="L8" s="11"/>
      <c r="M8" s="11"/>
      <c r="O8" s="63"/>
    </row>
    <row r="9" spans="1:16">
      <c r="A9" s="61" t="s">
        <v>17</v>
      </c>
      <c r="B9" s="40">
        <v>36479515</v>
      </c>
      <c r="C9" s="40">
        <v>78138249</v>
      </c>
      <c r="D9" s="40">
        <v>37799040</v>
      </c>
      <c r="E9" s="41">
        <v>48.374567492547726</v>
      </c>
      <c r="F9" s="40">
        <v>1319525</v>
      </c>
      <c r="G9" s="41">
        <v>103.61716705937565</v>
      </c>
      <c r="H9" s="11"/>
      <c r="I9" s="11"/>
      <c r="J9" s="11"/>
      <c r="K9" s="11"/>
      <c r="L9" s="11"/>
      <c r="M9" s="11"/>
      <c r="O9" s="63"/>
    </row>
    <row r="10" spans="1:16" ht="15" customHeight="1">
      <c r="A10" s="61" t="s">
        <v>16</v>
      </c>
      <c r="B10" s="40">
        <v>2007263</v>
      </c>
      <c r="C10" s="40">
        <v>3536405</v>
      </c>
      <c r="D10" s="40">
        <v>2712617</v>
      </c>
      <c r="E10" s="41">
        <v>76.705496118233057</v>
      </c>
      <c r="F10" s="40">
        <v>705354</v>
      </c>
      <c r="G10" s="41">
        <v>135.14008876764032</v>
      </c>
      <c r="H10" s="11"/>
      <c r="I10" s="11"/>
      <c r="J10" s="11"/>
      <c r="K10" s="11"/>
      <c r="L10" s="11"/>
      <c r="M10" s="11"/>
      <c r="O10" s="63"/>
    </row>
    <row r="11" spans="1:16">
      <c r="A11" s="30" t="s">
        <v>3</v>
      </c>
      <c r="B11" s="44"/>
      <c r="C11" s="44"/>
      <c r="D11" s="42"/>
      <c r="E11" s="43"/>
      <c r="F11" s="42"/>
      <c r="G11" s="43"/>
      <c r="H11" s="9"/>
      <c r="I11" s="10"/>
      <c r="J11" s="9"/>
      <c r="K11" s="10"/>
      <c r="L11" s="9"/>
      <c r="M11" s="9"/>
      <c r="O11" s="63"/>
    </row>
    <row r="12" spans="1:16" s="1" customFormat="1">
      <c r="A12" s="32" t="s">
        <v>4</v>
      </c>
      <c r="B12" s="42">
        <v>14282182</v>
      </c>
      <c r="C12" s="42">
        <v>24871749</v>
      </c>
      <c r="D12" s="42">
        <v>11899157</v>
      </c>
      <c r="E12" s="43">
        <v>47.842059679839963</v>
      </c>
      <c r="F12" s="42">
        <v>-2383025</v>
      </c>
      <c r="G12" s="43">
        <v>83.314699392571811</v>
      </c>
      <c r="H12" s="7"/>
      <c r="I12" s="10"/>
      <c r="J12" s="9"/>
      <c r="K12" s="10"/>
      <c r="L12" s="9"/>
      <c r="M12" s="9"/>
      <c r="N12" s="78"/>
      <c r="O12" s="63"/>
      <c r="P12" s="78"/>
    </row>
    <row r="13" spans="1:16" s="1" customFormat="1">
      <c r="A13" s="32" t="s">
        <v>5</v>
      </c>
      <c r="B13" s="45">
        <v>11873185</v>
      </c>
      <c r="C13" s="45">
        <v>30373088</v>
      </c>
      <c r="D13" s="45">
        <v>14245506</v>
      </c>
      <c r="E13" s="43">
        <v>46.90173748550032</v>
      </c>
      <c r="F13" s="42">
        <v>2372321</v>
      </c>
      <c r="G13" s="43">
        <v>119.98049386074587</v>
      </c>
      <c r="N13" s="78"/>
      <c r="O13" s="63"/>
      <c r="P13" s="78"/>
    </row>
    <row r="14" spans="1:16" s="12" customFormat="1" ht="15.75" customHeight="1">
      <c r="A14" s="30" t="s">
        <v>33</v>
      </c>
      <c r="B14" s="46"/>
      <c r="C14" s="42"/>
      <c r="D14" s="46"/>
      <c r="E14" s="43"/>
      <c r="F14" s="46"/>
      <c r="G14" s="43"/>
      <c r="H14" s="24"/>
      <c r="I14" s="13"/>
      <c r="K14" s="14"/>
      <c r="N14" s="78"/>
      <c r="O14" s="63"/>
      <c r="P14" s="78"/>
    </row>
    <row r="15" spans="1:16" s="12" customFormat="1" ht="90">
      <c r="A15" s="34" t="s">
        <v>177</v>
      </c>
      <c r="B15" s="46">
        <v>10067631</v>
      </c>
      <c r="C15" s="46">
        <v>26767940</v>
      </c>
      <c r="D15" s="46">
        <v>12845942</v>
      </c>
      <c r="E15" s="43">
        <v>47.990028369758747</v>
      </c>
      <c r="F15" s="46">
        <v>2778311</v>
      </c>
      <c r="G15" s="43">
        <v>127.59647229820004</v>
      </c>
      <c r="H15" s="24"/>
      <c r="I15" s="13"/>
      <c r="K15" s="14"/>
      <c r="N15" s="78"/>
      <c r="O15" s="63"/>
      <c r="P15" s="78"/>
    </row>
    <row r="16" spans="1:16" s="12" customFormat="1" ht="90">
      <c r="A16" s="34" t="s">
        <v>64</v>
      </c>
      <c r="B16" s="46">
        <v>53607</v>
      </c>
      <c r="C16" s="46">
        <v>268169</v>
      </c>
      <c r="D16" s="46">
        <v>74971</v>
      </c>
      <c r="E16" s="43">
        <v>27.956624367469768</v>
      </c>
      <c r="F16" s="46">
        <v>21364</v>
      </c>
      <c r="G16" s="43">
        <v>139.85300427183017</v>
      </c>
      <c r="H16" s="24"/>
      <c r="I16" s="13"/>
      <c r="K16" s="14"/>
      <c r="N16" s="78"/>
      <c r="O16" s="63"/>
      <c r="P16" s="78"/>
    </row>
    <row r="17" spans="1:16" s="12" customFormat="1" ht="67.5">
      <c r="A17" s="34" t="s">
        <v>178</v>
      </c>
      <c r="B17" s="46">
        <v>19016</v>
      </c>
      <c r="C17" s="46">
        <v>371496</v>
      </c>
      <c r="D17" s="46">
        <v>40387</v>
      </c>
      <c r="E17" s="43">
        <v>10.871449490707841</v>
      </c>
      <c r="F17" s="46">
        <v>21371</v>
      </c>
      <c r="G17" s="43">
        <v>212.38430795119899</v>
      </c>
      <c r="H17" s="24"/>
      <c r="I17" s="13"/>
      <c r="K17" s="14"/>
      <c r="N17" s="78"/>
      <c r="O17" s="63"/>
      <c r="P17" s="78"/>
    </row>
    <row r="18" spans="1:16" s="12" customFormat="1" ht="67.5">
      <c r="A18" s="34" t="s">
        <v>63</v>
      </c>
      <c r="B18" s="46">
        <v>52590</v>
      </c>
      <c r="C18" s="46">
        <v>213115</v>
      </c>
      <c r="D18" s="46">
        <v>119197</v>
      </c>
      <c r="E18" s="43">
        <v>55.93083546442061</v>
      </c>
      <c r="F18" s="46">
        <v>66607</v>
      </c>
      <c r="G18" s="43">
        <v>226.65335615135956</v>
      </c>
      <c r="H18" s="24"/>
      <c r="I18" s="13"/>
      <c r="K18" s="14"/>
      <c r="N18" s="78"/>
      <c r="O18" s="63"/>
      <c r="P18" s="78"/>
    </row>
    <row r="19" spans="1:16" s="12" customFormat="1" ht="70.5" customHeight="1">
      <c r="A19" s="34" t="s">
        <v>232</v>
      </c>
      <c r="B19" s="46">
        <v>-11</v>
      </c>
      <c r="C19" s="46"/>
      <c r="D19" s="46"/>
      <c r="E19" s="43">
        <v>0</v>
      </c>
      <c r="F19" s="46">
        <v>11</v>
      </c>
      <c r="G19" s="43">
        <v>0</v>
      </c>
      <c r="H19" s="24"/>
      <c r="I19" s="13"/>
      <c r="K19" s="14"/>
      <c r="N19" s="78"/>
      <c r="O19" s="63"/>
      <c r="P19" s="78"/>
    </row>
    <row r="20" spans="1:16" s="12" customFormat="1" ht="112.5">
      <c r="A20" s="34" t="s">
        <v>179</v>
      </c>
      <c r="B20" s="46">
        <v>256854</v>
      </c>
      <c r="C20" s="46">
        <v>519893</v>
      </c>
      <c r="D20" s="46">
        <v>277798</v>
      </c>
      <c r="E20" s="43">
        <v>53.433687316428568</v>
      </c>
      <c r="F20" s="46">
        <v>20944</v>
      </c>
      <c r="G20" s="43">
        <v>108.15404860348681</v>
      </c>
      <c r="H20" s="24"/>
      <c r="I20" s="13"/>
      <c r="K20" s="14"/>
      <c r="N20" s="78"/>
      <c r="O20" s="63"/>
      <c r="P20" s="78"/>
    </row>
    <row r="21" spans="1:16" s="12" customFormat="1" ht="78.75">
      <c r="A21" s="56" t="s">
        <v>83</v>
      </c>
      <c r="B21" s="46">
        <v>5</v>
      </c>
      <c r="C21" s="46">
        <v>0</v>
      </c>
      <c r="D21" s="46">
        <v>-5</v>
      </c>
      <c r="E21" s="43">
        <v>0</v>
      </c>
      <c r="F21" s="46">
        <v>-10</v>
      </c>
      <c r="G21" s="43">
        <v>-100</v>
      </c>
      <c r="H21" s="24"/>
      <c r="I21" s="13"/>
      <c r="K21" s="14"/>
      <c r="N21" s="78"/>
      <c r="O21" s="63"/>
      <c r="P21" s="78"/>
    </row>
    <row r="22" spans="1:16" s="12" customFormat="1" ht="56.25">
      <c r="A22" s="34" t="s">
        <v>180</v>
      </c>
      <c r="B22" s="46">
        <v>142749</v>
      </c>
      <c r="C22" s="46">
        <v>258737</v>
      </c>
      <c r="D22" s="46">
        <v>228290</v>
      </c>
      <c r="E22" s="43">
        <v>88.232452258470957</v>
      </c>
      <c r="F22" s="46">
        <v>85541</v>
      </c>
      <c r="G22" s="43">
        <v>159.9240625153241</v>
      </c>
      <c r="H22" s="24"/>
      <c r="I22" s="13"/>
      <c r="K22" s="14"/>
      <c r="N22" s="78"/>
      <c r="O22" s="63"/>
      <c r="P22" s="78"/>
    </row>
    <row r="23" spans="1:16" s="12" customFormat="1" ht="56.25">
      <c r="A23" s="57" t="s">
        <v>181</v>
      </c>
      <c r="B23" s="46">
        <v>1280744</v>
      </c>
      <c r="C23" s="46">
        <v>1973738</v>
      </c>
      <c r="D23" s="46">
        <v>658926</v>
      </c>
      <c r="E23" s="43">
        <v>33.384674156346996</v>
      </c>
      <c r="F23" s="46">
        <v>-621818</v>
      </c>
      <c r="G23" s="43">
        <v>51.448689199402843</v>
      </c>
      <c r="H23" s="24"/>
      <c r="I23" s="13"/>
      <c r="K23" s="14"/>
      <c r="N23" s="78"/>
      <c r="O23" s="63"/>
      <c r="P23" s="78"/>
    </row>
    <row r="24" spans="1:16" s="16" customFormat="1" ht="24">
      <c r="A24" s="32" t="s">
        <v>6</v>
      </c>
      <c r="B24" s="45">
        <v>3080924</v>
      </c>
      <c r="C24" s="45">
        <v>6529302</v>
      </c>
      <c r="D24" s="45">
        <v>3070039</v>
      </c>
      <c r="E24" s="43">
        <v>47.019405749649813</v>
      </c>
      <c r="F24" s="46">
        <v>-10885</v>
      </c>
      <c r="G24" s="43">
        <v>99.646696900020899</v>
      </c>
      <c r="H24" s="25"/>
      <c r="I24" s="3"/>
      <c r="K24" s="4"/>
      <c r="N24" s="78"/>
      <c r="O24" s="63"/>
      <c r="P24" s="78"/>
    </row>
    <row r="25" spans="1:16" s="12" customFormat="1">
      <c r="A25" s="30" t="s">
        <v>33</v>
      </c>
      <c r="B25" s="46"/>
      <c r="C25" s="42"/>
      <c r="D25" s="46"/>
      <c r="E25" s="43"/>
      <c r="F25" s="46"/>
      <c r="G25" s="43"/>
      <c r="H25" s="24"/>
      <c r="I25" s="13"/>
      <c r="K25" s="14"/>
      <c r="N25" s="78"/>
      <c r="O25" s="63"/>
      <c r="P25" s="78"/>
    </row>
    <row r="26" spans="1:16" s="12" customFormat="1">
      <c r="A26" s="30" t="s">
        <v>39</v>
      </c>
      <c r="B26" s="46">
        <v>93907</v>
      </c>
      <c r="C26" s="46">
        <v>121963</v>
      </c>
      <c r="D26" s="46">
        <v>60263</v>
      </c>
      <c r="E26" s="43">
        <v>49.410886908324656</v>
      </c>
      <c r="F26" s="46">
        <v>-33644</v>
      </c>
      <c r="G26" s="43">
        <v>64.17306484074669</v>
      </c>
      <c r="H26" s="24"/>
      <c r="I26" s="13"/>
      <c r="K26" s="14"/>
      <c r="N26" s="78"/>
      <c r="O26" s="63"/>
      <c r="P26" s="78"/>
    </row>
    <row r="27" spans="1:16" s="12" customFormat="1">
      <c r="A27" s="30" t="s">
        <v>40</v>
      </c>
      <c r="B27" s="46">
        <v>-245</v>
      </c>
      <c r="C27" s="46">
        <v>2795</v>
      </c>
      <c r="D27" s="46">
        <v>100</v>
      </c>
      <c r="E27" s="43">
        <v>3.5778175313059033</v>
      </c>
      <c r="F27" s="46">
        <v>345</v>
      </c>
      <c r="G27" s="43">
        <v>140.81632653061226</v>
      </c>
      <c r="H27" s="24"/>
      <c r="I27" s="13"/>
      <c r="K27" s="14"/>
      <c r="N27" s="78"/>
      <c r="O27" s="63"/>
      <c r="P27" s="78"/>
    </row>
    <row r="28" spans="1:16" s="12" customFormat="1">
      <c r="A28" s="30" t="s">
        <v>41</v>
      </c>
      <c r="B28" s="46">
        <v>188444</v>
      </c>
      <c r="C28" s="46">
        <v>227211</v>
      </c>
      <c r="D28" s="46">
        <v>121454</v>
      </c>
      <c r="E28" s="43">
        <v>53.454278181954216</v>
      </c>
      <c r="F28" s="46">
        <v>-66990</v>
      </c>
      <c r="G28" s="43">
        <v>64.450977478720475</v>
      </c>
      <c r="H28" s="24"/>
      <c r="I28" s="13"/>
      <c r="K28" s="14"/>
      <c r="N28" s="78"/>
      <c r="O28" s="63"/>
      <c r="P28" s="78"/>
    </row>
    <row r="29" spans="1:16" s="12" customFormat="1">
      <c r="A29" s="30" t="s">
        <v>42</v>
      </c>
      <c r="B29" s="46">
        <v>501780</v>
      </c>
      <c r="C29" s="46">
        <v>1217872</v>
      </c>
      <c r="D29" s="46">
        <v>498197</v>
      </c>
      <c r="E29" s="43">
        <v>40.907172510740047</v>
      </c>
      <c r="F29" s="46">
        <v>-3583</v>
      </c>
      <c r="G29" s="43">
        <v>99.285942046315128</v>
      </c>
      <c r="H29" s="24"/>
      <c r="I29" s="13"/>
      <c r="K29" s="14"/>
      <c r="N29" s="78"/>
      <c r="O29" s="63"/>
      <c r="P29" s="78"/>
    </row>
    <row r="30" spans="1:16" s="12" customFormat="1">
      <c r="A30" s="30" t="s">
        <v>58</v>
      </c>
      <c r="B30" s="46">
        <v>8692</v>
      </c>
      <c r="C30" s="46">
        <v>31262</v>
      </c>
      <c r="D30" s="46">
        <v>17694</v>
      </c>
      <c r="E30" s="43">
        <v>56.599065958671865</v>
      </c>
      <c r="F30" s="46">
        <v>9002</v>
      </c>
      <c r="G30" s="43">
        <v>203.56649792913024</v>
      </c>
      <c r="H30" s="24"/>
      <c r="I30" s="13"/>
      <c r="K30" s="14"/>
      <c r="N30" s="78"/>
      <c r="O30" s="63"/>
      <c r="P30" s="78"/>
    </row>
    <row r="31" spans="1:16" s="12" customFormat="1">
      <c r="A31" s="30" t="s">
        <v>43</v>
      </c>
      <c r="B31" s="44">
        <v>2288346</v>
      </c>
      <c r="C31" s="44">
        <v>4928199</v>
      </c>
      <c r="D31" s="44">
        <v>2372331</v>
      </c>
      <c r="E31" s="43">
        <v>48.137889724014798</v>
      </c>
      <c r="F31" s="46">
        <v>83985</v>
      </c>
      <c r="G31" s="43">
        <v>103.67011806780968</v>
      </c>
      <c r="H31" s="24"/>
      <c r="I31" s="13"/>
      <c r="K31" s="14"/>
      <c r="N31" s="78"/>
      <c r="O31" s="63"/>
      <c r="P31" s="78"/>
    </row>
    <row r="32" spans="1:16" s="12" customFormat="1">
      <c r="A32" s="30" t="s">
        <v>33</v>
      </c>
      <c r="B32" s="46"/>
      <c r="C32" s="42"/>
      <c r="D32" s="46"/>
      <c r="E32" s="43"/>
      <c r="F32" s="46"/>
      <c r="G32" s="43"/>
      <c r="H32" s="24"/>
      <c r="I32" s="13"/>
      <c r="K32" s="14"/>
      <c r="N32" s="78"/>
      <c r="O32" s="63"/>
      <c r="P32" s="78"/>
    </row>
    <row r="33" spans="1:16" s="12" customFormat="1" ht="33.75">
      <c r="A33" s="35" t="s">
        <v>44</v>
      </c>
      <c r="B33" s="46">
        <v>1179654</v>
      </c>
      <c r="C33" s="46">
        <v>2569722</v>
      </c>
      <c r="D33" s="46">
        <v>1211840</v>
      </c>
      <c r="E33" s="43">
        <v>47.158408574935343</v>
      </c>
      <c r="F33" s="46">
        <v>32186</v>
      </c>
      <c r="G33" s="43">
        <v>102.72842714897759</v>
      </c>
      <c r="H33" s="24"/>
      <c r="I33" s="13"/>
      <c r="K33" s="14"/>
      <c r="N33" s="78"/>
      <c r="O33" s="63"/>
      <c r="P33" s="78"/>
    </row>
    <row r="34" spans="1:16" s="12" customFormat="1" ht="45">
      <c r="A34" s="35" t="s">
        <v>45</v>
      </c>
      <c r="B34" s="46">
        <v>6132</v>
      </c>
      <c r="C34" s="46">
        <v>12257</v>
      </c>
      <c r="D34" s="46">
        <v>7013</v>
      </c>
      <c r="E34" s="43">
        <v>57.216284572081257</v>
      </c>
      <c r="F34" s="46">
        <v>881</v>
      </c>
      <c r="G34" s="43">
        <v>114.36725375081539</v>
      </c>
      <c r="H34" s="24"/>
      <c r="I34" s="13"/>
      <c r="K34" s="14"/>
      <c r="N34" s="78"/>
      <c r="O34" s="63"/>
      <c r="P34" s="78"/>
    </row>
    <row r="35" spans="1:16" s="12" customFormat="1" ht="45">
      <c r="A35" s="35" t="s">
        <v>46</v>
      </c>
      <c r="B35" s="46">
        <v>1249746</v>
      </c>
      <c r="C35" s="46">
        <v>2665795</v>
      </c>
      <c r="D35" s="46">
        <v>1310825</v>
      </c>
      <c r="E35" s="43">
        <v>49.172010600965187</v>
      </c>
      <c r="F35" s="46">
        <v>61079</v>
      </c>
      <c r="G35" s="43">
        <v>104.88731310202233</v>
      </c>
      <c r="H35" s="24"/>
      <c r="I35" s="13"/>
      <c r="K35" s="14"/>
      <c r="N35" s="78"/>
      <c r="O35" s="63"/>
      <c r="P35" s="78"/>
    </row>
    <row r="36" spans="1:16" s="12" customFormat="1" ht="45">
      <c r="A36" s="35" t="s">
        <v>47</v>
      </c>
      <c r="B36" s="44">
        <v>-147186</v>
      </c>
      <c r="C36" s="46">
        <v>-319575</v>
      </c>
      <c r="D36" s="44">
        <v>-157347</v>
      </c>
      <c r="E36" s="43">
        <v>49.236329500117343</v>
      </c>
      <c r="F36" s="46">
        <v>-10161</v>
      </c>
      <c r="G36" s="43">
        <v>106.90350984468631</v>
      </c>
      <c r="H36" s="24"/>
      <c r="I36" s="13"/>
      <c r="K36" s="14"/>
      <c r="N36" s="78"/>
      <c r="O36" s="63"/>
      <c r="P36" s="78"/>
    </row>
    <row r="37" spans="1:16" s="12" customFormat="1" ht="81" hidden="1" customHeight="1">
      <c r="A37" s="36" t="s">
        <v>80</v>
      </c>
      <c r="B37" s="46"/>
      <c r="C37" s="46"/>
      <c r="D37" s="46"/>
      <c r="E37" s="43"/>
      <c r="F37" s="46"/>
      <c r="G37" s="43"/>
      <c r="H37" s="24"/>
      <c r="I37" s="13"/>
      <c r="K37" s="14"/>
      <c r="N37" s="78"/>
      <c r="O37" s="63"/>
      <c r="P37" s="78"/>
    </row>
    <row r="38" spans="1:16" s="12" customFormat="1" ht="24">
      <c r="A38" s="32" t="s">
        <v>7</v>
      </c>
      <c r="B38" s="45">
        <v>2231046</v>
      </c>
      <c r="C38" s="45">
        <v>4880379</v>
      </c>
      <c r="D38" s="45">
        <v>3149241</v>
      </c>
      <c r="E38" s="43">
        <v>64.528615503017278</v>
      </c>
      <c r="F38" s="46">
        <v>918195</v>
      </c>
      <c r="G38" s="43">
        <v>141.15535941437335</v>
      </c>
      <c r="H38" s="24"/>
      <c r="I38" s="13"/>
      <c r="K38" s="14"/>
      <c r="N38" s="78"/>
      <c r="O38" s="63"/>
      <c r="P38" s="78"/>
    </row>
    <row r="39" spans="1:16" s="12" customFormat="1">
      <c r="A39" s="30" t="s">
        <v>3</v>
      </c>
      <c r="B39" s="46"/>
      <c r="C39" s="42"/>
      <c r="D39" s="46"/>
      <c r="E39" s="43"/>
      <c r="F39" s="46"/>
      <c r="G39" s="43"/>
      <c r="H39" s="24"/>
      <c r="I39" s="13"/>
      <c r="K39" s="14"/>
      <c r="N39" s="78"/>
      <c r="O39" s="63"/>
      <c r="P39" s="78"/>
    </row>
    <row r="40" spans="1:16" s="12" customFormat="1" ht="24">
      <c r="A40" s="37" t="s">
        <v>48</v>
      </c>
      <c r="B40" s="46">
        <v>1434314</v>
      </c>
      <c r="C40" s="46">
        <v>3294753</v>
      </c>
      <c r="D40" s="46">
        <v>2147823</v>
      </c>
      <c r="E40" s="43">
        <v>65.189196276625296</v>
      </c>
      <c r="F40" s="46">
        <v>713509</v>
      </c>
      <c r="G40" s="43">
        <v>149.7456623863394</v>
      </c>
      <c r="H40" s="24"/>
      <c r="I40" s="13"/>
      <c r="K40" s="14"/>
      <c r="N40" s="78"/>
      <c r="O40" s="63"/>
      <c r="P40" s="78"/>
    </row>
    <row r="41" spans="1:16" s="12" customFormat="1" ht="36">
      <c r="A41" s="37" t="s">
        <v>49</v>
      </c>
      <c r="B41" s="46">
        <v>796857</v>
      </c>
      <c r="C41" s="46">
        <v>1585626</v>
      </c>
      <c r="D41" s="46">
        <v>1001418</v>
      </c>
      <c r="E41" s="43">
        <v>63.156002739611992</v>
      </c>
      <c r="F41" s="46">
        <v>204561</v>
      </c>
      <c r="G41" s="43">
        <v>125.67097986213336</v>
      </c>
      <c r="H41" s="24"/>
      <c r="I41" s="13"/>
      <c r="K41" s="14"/>
      <c r="N41" s="78"/>
      <c r="O41" s="63"/>
      <c r="P41" s="78"/>
    </row>
    <row r="42" spans="1:16" s="12" customFormat="1" ht="22.5" customHeight="1">
      <c r="A42" s="37" t="s">
        <v>50</v>
      </c>
      <c r="B42" s="46">
        <v>-125</v>
      </c>
      <c r="C42" s="46"/>
      <c r="D42" s="46"/>
      <c r="E42" s="43">
        <v>0</v>
      </c>
      <c r="F42" s="46">
        <v>125</v>
      </c>
      <c r="G42" s="43">
        <v>0</v>
      </c>
      <c r="H42" s="24"/>
      <c r="I42" s="13"/>
      <c r="K42" s="14"/>
      <c r="N42" s="78"/>
      <c r="O42" s="63"/>
      <c r="P42" s="78"/>
    </row>
    <row r="43" spans="1:16" s="1" customFormat="1" ht="24">
      <c r="A43" s="32" t="s">
        <v>36</v>
      </c>
      <c r="B43" s="42">
        <v>123294</v>
      </c>
      <c r="C43" s="42">
        <v>262793</v>
      </c>
      <c r="D43" s="42">
        <v>208080</v>
      </c>
      <c r="E43" s="43">
        <v>79.18019125319168</v>
      </c>
      <c r="F43" s="46">
        <v>84786</v>
      </c>
      <c r="G43" s="43">
        <v>168.767336610054</v>
      </c>
      <c r="H43" s="25"/>
      <c r="I43" s="3"/>
      <c r="K43" s="4"/>
      <c r="N43" s="78"/>
      <c r="O43" s="63"/>
      <c r="P43" s="78"/>
    </row>
    <row r="44" spans="1:16" s="1" customFormat="1" ht="24">
      <c r="A44" s="32" t="s">
        <v>8</v>
      </c>
      <c r="B44" s="42">
        <v>-8543</v>
      </c>
      <c r="C44" s="42">
        <v>20</v>
      </c>
      <c r="D44" s="42">
        <v>684</v>
      </c>
      <c r="E44" s="43">
        <v>0</v>
      </c>
      <c r="F44" s="46">
        <v>9227</v>
      </c>
      <c r="G44" s="43">
        <v>108.00655507432985</v>
      </c>
      <c r="H44" s="25"/>
      <c r="I44" s="3"/>
      <c r="K44" s="4"/>
      <c r="N44" s="78"/>
      <c r="O44" s="63"/>
      <c r="P44" s="78"/>
    </row>
    <row r="45" spans="1:16" s="1" customFormat="1">
      <c r="A45" s="32" t="s">
        <v>9</v>
      </c>
      <c r="B45" s="42">
        <v>152335</v>
      </c>
      <c r="C45" s="42">
        <v>214571</v>
      </c>
      <c r="D45" s="42">
        <v>260211</v>
      </c>
      <c r="E45" s="43">
        <v>121.27034874237432</v>
      </c>
      <c r="F45" s="46">
        <v>107876</v>
      </c>
      <c r="G45" s="43">
        <v>170.8149801424492</v>
      </c>
      <c r="H45" s="26" t="e">
        <f>(#REF!/#REF!)*100</f>
        <v>#REF!</v>
      </c>
      <c r="I45" s="6">
        <f>(E45/C45)*100</f>
        <v>5.65175856673895E-2</v>
      </c>
      <c r="J45" s="6" t="e">
        <f>(F45/#REF!)*100</f>
        <v>#REF!</v>
      </c>
      <c r="K45" s="6">
        <f>(G45/D45)*100</f>
        <v>6.5644796008796399E-2</v>
      </c>
      <c r="L45" s="6" t="e">
        <f>(H45/#REF!)*100</f>
        <v>#REF!</v>
      </c>
      <c r="M45" s="6">
        <f t="shared" ref="M45" si="0">(I45/E45)*100</f>
        <v>4.6604620382064678E-2</v>
      </c>
      <c r="N45" s="78"/>
      <c r="O45" s="63"/>
      <c r="P45" s="78"/>
    </row>
    <row r="46" spans="1:16" s="1" customFormat="1">
      <c r="A46" s="32" t="s">
        <v>71</v>
      </c>
      <c r="B46" s="42">
        <v>50415</v>
      </c>
      <c r="C46" s="42">
        <v>108093</v>
      </c>
      <c r="D46" s="42">
        <v>83143</v>
      </c>
      <c r="E46" s="43">
        <v>76.918024293895073</v>
      </c>
      <c r="F46" s="46">
        <v>32728</v>
      </c>
      <c r="G46" s="43">
        <v>164.91718734503621</v>
      </c>
      <c r="H46" s="25"/>
      <c r="I46" s="3"/>
      <c r="K46" s="4"/>
      <c r="N46" s="78"/>
      <c r="O46" s="63"/>
      <c r="P46" s="78"/>
    </row>
    <row r="47" spans="1:16" s="1" customFormat="1" ht="42.75" customHeight="1">
      <c r="A47" s="32" t="s">
        <v>227</v>
      </c>
      <c r="B47" s="42">
        <v>6</v>
      </c>
      <c r="C47" s="42"/>
      <c r="D47" s="42">
        <v>-18</v>
      </c>
      <c r="E47" s="43">
        <v>0</v>
      </c>
      <c r="F47" s="46">
        <v>-24</v>
      </c>
      <c r="G47" s="43">
        <v>0</v>
      </c>
      <c r="H47" s="25"/>
      <c r="I47" s="3"/>
      <c r="K47" s="4"/>
      <c r="N47" s="78"/>
      <c r="O47" s="63"/>
      <c r="P47" s="78"/>
    </row>
    <row r="48" spans="1:16" s="1" customFormat="1">
      <c r="A48" s="32" t="s">
        <v>10</v>
      </c>
      <c r="B48" s="42">
        <v>17101</v>
      </c>
      <c r="C48" s="42">
        <v>612463</v>
      </c>
      <c r="D48" s="42">
        <v>8009</v>
      </c>
      <c r="E48" s="43">
        <v>1.3076708307277338</v>
      </c>
      <c r="F48" s="46">
        <v>-9092</v>
      </c>
      <c r="G48" s="43">
        <v>46.833518507689611</v>
      </c>
      <c r="H48" s="25"/>
      <c r="I48" s="3"/>
      <c r="K48" s="4"/>
      <c r="N48" s="78"/>
      <c r="O48" s="63"/>
      <c r="P48" s="78"/>
    </row>
    <row r="49" spans="1:16" s="1" customFormat="1">
      <c r="A49" s="32" t="s">
        <v>0</v>
      </c>
      <c r="B49" s="45">
        <v>2777619</v>
      </c>
      <c r="C49" s="45">
        <v>4941068</v>
      </c>
      <c r="D49" s="45">
        <v>2725070</v>
      </c>
      <c r="E49" s="43">
        <v>55.151436895829001</v>
      </c>
      <c r="F49" s="46">
        <v>-52549</v>
      </c>
      <c r="G49" s="43">
        <v>98.10812786058851</v>
      </c>
      <c r="H49" s="25"/>
      <c r="I49" s="3"/>
      <c r="K49" s="4"/>
      <c r="N49" s="78"/>
      <c r="O49" s="63"/>
      <c r="P49" s="78"/>
    </row>
    <row r="50" spans="1:16" s="12" customFormat="1">
      <c r="A50" s="30" t="s">
        <v>3</v>
      </c>
      <c r="B50" s="46"/>
      <c r="C50" s="42"/>
      <c r="D50" s="46"/>
      <c r="E50" s="43"/>
      <c r="F50" s="46"/>
      <c r="G50" s="43"/>
      <c r="H50" s="24"/>
      <c r="I50" s="13"/>
      <c r="K50" s="14"/>
      <c r="N50" s="78"/>
      <c r="O50" s="63"/>
      <c r="P50" s="78"/>
    </row>
    <row r="51" spans="1:16" s="12" customFormat="1" ht="24">
      <c r="A51" s="30" t="s">
        <v>37</v>
      </c>
      <c r="B51" s="46">
        <v>2590241</v>
      </c>
      <c r="C51" s="46">
        <v>4544835</v>
      </c>
      <c r="D51" s="46">
        <v>2565463</v>
      </c>
      <c r="E51" s="43">
        <v>56.447879846023007</v>
      </c>
      <c r="F51" s="46">
        <v>-24778</v>
      </c>
      <c r="G51" s="43">
        <v>99.043409474253551</v>
      </c>
      <c r="H51" s="24"/>
      <c r="I51" s="13"/>
      <c r="K51" s="14"/>
      <c r="N51" s="78"/>
      <c r="O51" s="63"/>
      <c r="P51" s="78"/>
    </row>
    <row r="52" spans="1:16" s="12" customFormat="1" ht="24">
      <c r="A52" s="30" t="s">
        <v>38</v>
      </c>
      <c r="B52" s="46">
        <v>187378</v>
      </c>
      <c r="C52" s="46">
        <v>396233</v>
      </c>
      <c r="D52" s="46">
        <v>159607</v>
      </c>
      <c r="E52" s="43">
        <v>40.281097233193606</v>
      </c>
      <c r="F52" s="46">
        <v>-27771</v>
      </c>
      <c r="G52" s="43">
        <v>85.179156571209006</v>
      </c>
      <c r="H52" s="24"/>
      <c r="I52" s="13"/>
      <c r="K52" s="14"/>
      <c r="N52" s="78"/>
      <c r="O52" s="63"/>
      <c r="P52" s="78"/>
    </row>
    <row r="53" spans="1:16" s="1" customFormat="1">
      <c r="A53" s="32" t="s">
        <v>11</v>
      </c>
      <c r="B53" s="45">
        <v>245921</v>
      </c>
      <c r="C53" s="45">
        <v>1486625</v>
      </c>
      <c r="D53" s="45">
        <v>324078</v>
      </c>
      <c r="E53" s="43">
        <v>21.799579584629612</v>
      </c>
      <c r="F53" s="46">
        <v>78157</v>
      </c>
      <c r="G53" s="43">
        <v>131.78134441548301</v>
      </c>
      <c r="H53" s="25"/>
      <c r="I53" s="3"/>
      <c r="K53" s="4"/>
      <c r="N53" s="78"/>
      <c r="O53" s="63"/>
      <c r="P53" s="78"/>
    </row>
    <row r="54" spans="1:16" s="12" customFormat="1">
      <c r="A54" s="30" t="s">
        <v>3</v>
      </c>
      <c r="B54" s="46"/>
      <c r="C54" s="42"/>
      <c r="D54" s="46"/>
      <c r="E54" s="43"/>
      <c r="F54" s="46"/>
      <c r="G54" s="43"/>
      <c r="H54" s="24"/>
      <c r="I54" s="13"/>
      <c r="K54" s="14"/>
      <c r="N54" s="78"/>
      <c r="O54" s="63"/>
      <c r="P54" s="78"/>
    </row>
    <row r="55" spans="1:16" s="12" customFormat="1">
      <c r="A55" s="30" t="s">
        <v>51</v>
      </c>
      <c r="B55" s="46">
        <v>144082</v>
      </c>
      <c r="C55" s="46">
        <v>292899</v>
      </c>
      <c r="D55" s="46">
        <v>165275</v>
      </c>
      <c r="E55" s="43">
        <v>56.42730087845981</v>
      </c>
      <c r="F55" s="46">
        <v>21193</v>
      </c>
      <c r="G55" s="43">
        <v>114.70898516122763</v>
      </c>
      <c r="H55" s="24"/>
      <c r="I55" s="13"/>
      <c r="K55" s="14"/>
      <c r="N55" s="78"/>
      <c r="O55" s="63"/>
      <c r="P55" s="78"/>
    </row>
    <row r="56" spans="1:16" s="12" customFormat="1">
      <c r="A56" s="30" t="s">
        <v>52</v>
      </c>
      <c r="B56" s="46">
        <v>101839</v>
      </c>
      <c r="C56" s="46">
        <v>1193726</v>
      </c>
      <c r="D56" s="46">
        <v>158803</v>
      </c>
      <c r="E56" s="43">
        <v>13.303136565677551</v>
      </c>
      <c r="F56" s="46">
        <v>56964</v>
      </c>
      <c r="G56" s="43">
        <v>155.93534893311994</v>
      </c>
      <c r="H56" s="24"/>
      <c r="I56" s="13"/>
      <c r="K56" s="14"/>
      <c r="N56" s="78"/>
      <c r="O56" s="63"/>
      <c r="P56" s="78"/>
    </row>
    <row r="57" spans="1:16" s="1" customFormat="1">
      <c r="A57" s="32" t="s">
        <v>12</v>
      </c>
      <c r="B57" s="42">
        <v>1082</v>
      </c>
      <c r="C57" s="42">
        <v>1680</v>
      </c>
      <c r="D57" s="42">
        <v>987</v>
      </c>
      <c r="E57" s="43">
        <v>58.75</v>
      </c>
      <c r="F57" s="46">
        <v>-95</v>
      </c>
      <c r="G57" s="43">
        <v>91.219963031423291</v>
      </c>
      <c r="H57" s="25"/>
      <c r="I57" s="3"/>
      <c r="K57" s="4"/>
      <c r="N57" s="78"/>
      <c r="O57" s="63"/>
      <c r="P57" s="78"/>
    </row>
    <row r="58" spans="1:16" s="1" customFormat="1">
      <c r="A58" s="32" t="s">
        <v>13</v>
      </c>
      <c r="B58" s="42">
        <v>555901</v>
      </c>
      <c r="C58" s="42">
        <v>1352263</v>
      </c>
      <c r="D58" s="42">
        <v>466602</v>
      </c>
      <c r="E58" s="43">
        <v>34.505270054715687</v>
      </c>
      <c r="F58" s="46">
        <v>-89299</v>
      </c>
      <c r="G58" s="43">
        <v>83.936168490432649</v>
      </c>
      <c r="H58" s="25"/>
      <c r="I58" s="3"/>
      <c r="K58" s="4"/>
      <c r="N58" s="78"/>
      <c r="O58" s="63"/>
      <c r="P58" s="78"/>
    </row>
    <row r="59" spans="1:16" s="12" customFormat="1">
      <c r="A59" s="30" t="s">
        <v>33</v>
      </c>
      <c r="B59" s="46"/>
      <c r="C59" s="42"/>
      <c r="D59" s="46"/>
      <c r="E59" s="43"/>
      <c r="F59" s="46"/>
      <c r="G59" s="43"/>
      <c r="H59" s="24"/>
      <c r="I59" s="13"/>
      <c r="K59" s="14"/>
      <c r="N59" s="78"/>
      <c r="O59" s="63"/>
      <c r="P59" s="78"/>
    </row>
    <row r="60" spans="1:16" s="12" customFormat="1">
      <c r="A60" s="30" t="s">
        <v>60</v>
      </c>
      <c r="B60" s="46">
        <v>540404</v>
      </c>
      <c r="C60" s="46">
        <v>1028561</v>
      </c>
      <c r="D60" s="46">
        <v>432292</v>
      </c>
      <c r="E60" s="43">
        <v>42.028815014374452</v>
      </c>
      <c r="F60" s="46">
        <v>-108112</v>
      </c>
      <c r="G60" s="43">
        <v>79.994226541624414</v>
      </c>
      <c r="H60" s="24"/>
      <c r="I60" s="13"/>
      <c r="K60" s="14"/>
      <c r="N60" s="78"/>
      <c r="O60" s="63"/>
      <c r="P60" s="78"/>
    </row>
    <row r="61" spans="1:16" s="12" customFormat="1">
      <c r="A61" s="30" t="s">
        <v>61</v>
      </c>
      <c r="B61" s="46">
        <v>15497</v>
      </c>
      <c r="C61" s="46">
        <v>323702</v>
      </c>
      <c r="D61" s="46">
        <v>34310</v>
      </c>
      <c r="E61" s="43">
        <v>10.599254870220141</v>
      </c>
      <c r="F61" s="46">
        <v>18813</v>
      </c>
      <c r="G61" s="43">
        <v>221.39768987545975</v>
      </c>
      <c r="H61" s="24"/>
      <c r="I61" s="13"/>
      <c r="K61" s="14"/>
      <c r="N61" s="78"/>
      <c r="O61" s="63"/>
      <c r="P61" s="78"/>
    </row>
    <row r="62" spans="1:16" s="1" customFormat="1">
      <c r="A62" s="32" t="s">
        <v>1</v>
      </c>
      <c r="B62" s="45">
        <v>969909</v>
      </c>
      <c r="C62" s="45">
        <v>2233088</v>
      </c>
      <c r="D62" s="45">
        <v>1224213</v>
      </c>
      <c r="E62" s="43">
        <v>54.821529648630062</v>
      </c>
      <c r="F62" s="47">
        <v>254304</v>
      </c>
      <c r="G62" s="43">
        <v>126.21936697154064</v>
      </c>
      <c r="H62" s="25"/>
      <c r="I62" s="3"/>
      <c r="K62" s="4"/>
      <c r="N62" s="78"/>
      <c r="O62" s="63"/>
      <c r="P62" s="78"/>
    </row>
    <row r="63" spans="1:16" s="12" customFormat="1">
      <c r="A63" s="30" t="s">
        <v>33</v>
      </c>
      <c r="B63" s="46"/>
      <c r="C63" s="42"/>
      <c r="D63" s="46"/>
      <c r="E63" s="43"/>
      <c r="F63" s="46"/>
      <c r="G63" s="43"/>
      <c r="H63" s="24"/>
      <c r="I63" s="13"/>
      <c r="K63" s="14"/>
      <c r="N63" s="78"/>
      <c r="O63" s="63"/>
      <c r="P63" s="78"/>
    </row>
    <row r="64" spans="1:16" s="12" customFormat="1" ht="24">
      <c r="A64" s="37" t="s">
        <v>59</v>
      </c>
      <c r="B64" s="46">
        <v>18252</v>
      </c>
      <c r="C64" s="46">
        <v>26990</v>
      </c>
      <c r="D64" s="46">
        <v>11946</v>
      </c>
      <c r="E64" s="43">
        <v>44.260837347165619</v>
      </c>
      <c r="F64" s="46">
        <v>-6306</v>
      </c>
      <c r="G64" s="43">
        <v>65.450361604207757</v>
      </c>
      <c r="H64" s="24"/>
      <c r="I64" s="13"/>
      <c r="K64" s="14"/>
      <c r="N64" s="78"/>
      <c r="O64" s="63"/>
      <c r="P64" s="78"/>
    </row>
    <row r="65" spans="1:13669" s="12" customFormat="1" ht="36">
      <c r="A65" s="37" t="s">
        <v>65</v>
      </c>
      <c r="B65" s="46">
        <v>35769</v>
      </c>
      <c r="C65" s="46">
        <v>4285</v>
      </c>
      <c r="D65" s="46">
        <v>2348</v>
      </c>
      <c r="E65" s="43">
        <v>54.795799299883321</v>
      </c>
      <c r="F65" s="46">
        <v>-33421</v>
      </c>
      <c r="G65" s="43">
        <v>6.5643434258715647</v>
      </c>
      <c r="H65" s="24"/>
      <c r="I65" s="13"/>
      <c r="K65" s="14"/>
      <c r="N65" s="78"/>
      <c r="O65" s="63"/>
      <c r="P65" s="78"/>
    </row>
    <row r="66" spans="1:13669" s="12" customFormat="1" ht="36">
      <c r="A66" s="37" t="s">
        <v>76</v>
      </c>
      <c r="B66" s="46">
        <v>66694</v>
      </c>
      <c r="C66" s="46">
        <v>164852</v>
      </c>
      <c r="D66" s="46">
        <v>112175</v>
      </c>
      <c r="E66" s="43">
        <v>68.045883580423649</v>
      </c>
      <c r="F66" s="46">
        <v>45481</v>
      </c>
      <c r="G66" s="43">
        <v>168.19354064833419</v>
      </c>
      <c r="H66" s="24"/>
      <c r="I66" s="13"/>
      <c r="K66" s="14"/>
      <c r="N66" s="78"/>
      <c r="O66" s="63"/>
      <c r="P66" s="78"/>
    </row>
    <row r="67" spans="1:13669" s="12" customFormat="1" ht="24.75" customHeight="1">
      <c r="A67" s="37" t="s">
        <v>78</v>
      </c>
      <c r="B67" s="46">
        <v>849194</v>
      </c>
      <c r="C67" s="46">
        <v>2036961</v>
      </c>
      <c r="D67" s="46">
        <v>1097744</v>
      </c>
      <c r="E67" s="43">
        <v>53.891262522944714</v>
      </c>
      <c r="F67" s="46">
        <v>248550</v>
      </c>
      <c r="G67" s="43">
        <v>129.26893030332292</v>
      </c>
      <c r="H67" s="24"/>
      <c r="I67" s="13"/>
      <c r="K67" s="14"/>
      <c r="N67" s="78"/>
      <c r="O67" s="63"/>
      <c r="P67" s="78"/>
    </row>
    <row r="68" spans="1:13669" s="1" customFormat="1">
      <c r="A68" s="32" t="s">
        <v>14</v>
      </c>
      <c r="B68" s="42">
        <v>5</v>
      </c>
      <c r="C68" s="42"/>
      <c r="D68" s="42">
        <v>53</v>
      </c>
      <c r="E68" s="43">
        <v>0</v>
      </c>
      <c r="F68" s="46">
        <v>48</v>
      </c>
      <c r="G68" s="43">
        <v>1060</v>
      </c>
      <c r="H68" s="25"/>
      <c r="I68" s="3"/>
      <c r="K68" s="4"/>
      <c r="N68" s="78"/>
      <c r="O68" s="63"/>
      <c r="P68" s="78"/>
    </row>
    <row r="69" spans="1:13669" s="1" customFormat="1">
      <c r="A69" s="32" t="s">
        <v>15</v>
      </c>
      <c r="B69" s="42">
        <v>127211</v>
      </c>
      <c r="C69" s="42">
        <v>271067</v>
      </c>
      <c r="D69" s="42">
        <v>133996</v>
      </c>
      <c r="E69" s="43">
        <v>49.432797057554033</v>
      </c>
      <c r="F69" s="46">
        <v>6785</v>
      </c>
      <c r="G69" s="43">
        <v>105.33365825282405</v>
      </c>
      <c r="H69" s="33" t="e">
        <f>(#REF!/#REF!)*100</f>
        <v>#REF!</v>
      </c>
      <c r="I69" s="15">
        <f>(E69/C69)*100</f>
        <v>1.8236375898782971E-2</v>
      </c>
      <c r="J69" s="15" t="e">
        <f>(F69/#REF!)*100</f>
        <v>#REF!</v>
      </c>
      <c r="K69" s="15">
        <f>(G69/D69)*100</f>
        <v>7.8609554205218105E-2</v>
      </c>
      <c r="L69" s="15" t="e">
        <f>(H69/#REF!)*100</f>
        <v>#REF!</v>
      </c>
      <c r="M69" s="15">
        <f t="shared" ref="M69" si="1">(I69/E69)*100</f>
        <v>3.6891248289168364E-2</v>
      </c>
      <c r="N69" s="78"/>
      <c r="O69" s="63"/>
      <c r="P69" s="78"/>
    </row>
    <row r="70" spans="1:13669" s="1" customFormat="1" ht="24">
      <c r="A70" s="32" t="s">
        <v>62</v>
      </c>
      <c r="B70" s="42">
        <v>-78</v>
      </c>
      <c r="C70" s="42"/>
      <c r="D70" s="42">
        <v>-11</v>
      </c>
      <c r="E70" s="43">
        <v>0</v>
      </c>
      <c r="F70" s="46">
        <v>67</v>
      </c>
      <c r="G70" s="43">
        <v>14.102564102564102</v>
      </c>
      <c r="H70" s="25"/>
      <c r="I70" s="3"/>
      <c r="K70" s="4"/>
      <c r="N70" s="78"/>
      <c r="O70" s="63"/>
      <c r="P70" s="78"/>
    </row>
    <row r="71" spans="1:13669" s="1" customFormat="1" ht="50.25" customHeight="1">
      <c r="A71" s="32" t="s">
        <v>18</v>
      </c>
      <c r="B71" s="42">
        <v>720</v>
      </c>
      <c r="C71" s="42">
        <v>20062</v>
      </c>
      <c r="D71" s="42">
        <v>19034</v>
      </c>
      <c r="E71" s="43">
        <v>94.875884757252521</v>
      </c>
      <c r="F71" s="46">
        <v>18314</v>
      </c>
      <c r="G71" s="43">
        <v>2643.6111111111109</v>
      </c>
      <c r="H71" s="26" t="e">
        <f>(#REF!/#REF!)*100</f>
        <v>#REF!</v>
      </c>
      <c r="I71" s="6">
        <f>(E71/C71)*100</f>
        <v>0.47291339227022489</v>
      </c>
      <c r="J71" s="6" t="e">
        <f>(F71/#REF!)*100</f>
        <v>#REF!</v>
      </c>
      <c r="K71" s="6">
        <f>(G71/D71)*100</f>
        <v>13.888888888888888</v>
      </c>
      <c r="L71" s="6" t="e">
        <f>(H71/#REF!)*100</f>
        <v>#REF!</v>
      </c>
      <c r="M71" s="6">
        <f t="shared" ref="M71" si="2">(I71/E71)*100</f>
        <v>0.49845479015053329</v>
      </c>
      <c r="N71" s="78"/>
      <c r="O71" s="63"/>
      <c r="P71" s="78"/>
    </row>
    <row r="72" spans="1:13669" s="1" customFormat="1" ht="36">
      <c r="A72" s="32" t="s">
        <v>75</v>
      </c>
      <c r="B72" s="42">
        <v>108750</v>
      </c>
      <c r="C72" s="42">
        <v>54353</v>
      </c>
      <c r="D72" s="42">
        <v>245594</v>
      </c>
      <c r="E72" s="43">
        <v>0</v>
      </c>
      <c r="F72" s="46">
        <v>136844</v>
      </c>
      <c r="G72" s="43">
        <v>225.83356321839082</v>
      </c>
      <c r="H72" s="27"/>
      <c r="I72" s="28"/>
      <c r="J72" s="29"/>
      <c r="K72" s="29"/>
      <c r="L72" s="29"/>
      <c r="M72" s="29"/>
      <c r="N72" s="78"/>
      <c r="O72" s="63"/>
      <c r="P72" s="78"/>
    </row>
    <row r="73" spans="1:13669" s="1" customFormat="1" ht="24">
      <c r="A73" s="32" t="s">
        <v>19</v>
      </c>
      <c r="B73" s="42"/>
      <c r="C73" s="42">
        <v>982</v>
      </c>
      <c r="D73" s="42"/>
      <c r="E73" s="43">
        <v>0</v>
      </c>
      <c r="F73" s="46">
        <v>0</v>
      </c>
      <c r="G73" s="43">
        <v>0</v>
      </c>
      <c r="H73" s="25"/>
      <c r="I73" s="3"/>
      <c r="K73" s="4"/>
      <c r="N73" s="78"/>
      <c r="O73" s="63"/>
      <c r="P73" s="78"/>
    </row>
    <row r="74" spans="1:13669" s="1" customFormat="1" ht="36">
      <c r="A74" s="32" t="s">
        <v>20</v>
      </c>
      <c r="B74" s="45">
        <v>594042</v>
      </c>
      <c r="C74" s="45">
        <v>1190041</v>
      </c>
      <c r="D74" s="45">
        <v>649562</v>
      </c>
      <c r="E74" s="43">
        <v>54.583161420488878</v>
      </c>
      <c r="F74" s="46">
        <v>55520</v>
      </c>
      <c r="G74" s="43">
        <v>109.34614050858357</v>
      </c>
      <c r="H74" s="25"/>
      <c r="I74" s="3"/>
      <c r="K74" s="4"/>
      <c r="N74" s="78"/>
      <c r="O74" s="63"/>
      <c r="P74" s="78"/>
    </row>
    <row r="75" spans="1:13669" s="18" customFormat="1">
      <c r="A75" s="30" t="s">
        <v>33</v>
      </c>
      <c r="B75" s="48"/>
      <c r="C75" s="42"/>
      <c r="D75" s="48"/>
      <c r="E75" s="43"/>
      <c r="F75" s="46"/>
      <c r="G75" s="43"/>
      <c r="H75" s="17"/>
      <c r="I75" s="14"/>
      <c r="J75" s="12"/>
      <c r="K75" s="14"/>
      <c r="L75" s="12"/>
      <c r="M75" s="12"/>
      <c r="N75" s="78"/>
      <c r="O75" s="63"/>
      <c r="P75" s="78"/>
    </row>
    <row r="76" spans="1:13669" s="18" customFormat="1">
      <c r="A76" s="30" t="s">
        <v>53</v>
      </c>
      <c r="B76" s="48">
        <v>527459</v>
      </c>
      <c r="C76" s="46">
        <v>1026486</v>
      </c>
      <c r="D76" s="48">
        <v>579270</v>
      </c>
      <c r="E76" s="43">
        <v>56.432333222274835</v>
      </c>
      <c r="F76" s="46">
        <v>51811</v>
      </c>
      <c r="G76" s="43">
        <v>109.82275399604519</v>
      </c>
      <c r="H76" s="17"/>
      <c r="I76" s="14"/>
      <c r="J76" s="12"/>
      <c r="K76" s="14"/>
      <c r="L76" s="12"/>
      <c r="M76" s="12"/>
      <c r="N76" s="78"/>
      <c r="O76" s="63"/>
      <c r="P76" s="78"/>
    </row>
    <row r="77" spans="1:13669" s="18" customFormat="1">
      <c r="A77" s="30" t="s">
        <v>54</v>
      </c>
      <c r="B77" s="48">
        <v>28201</v>
      </c>
      <c r="C77" s="46">
        <v>61874</v>
      </c>
      <c r="D77" s="48">
        <v>30159</v>
      </c>
      <c r="E77" s="43">
        <v>48.74260594110612</v>
      </c>
      <c r="F77" s="46">
        <v>1958</v>
      </c>
      <c r="G77" s="43">
        <v>106.94301620509911</v>
      </c>
      <c r="H77" s="1"/>
      <c r="I77" s="1"/>
      <c r="J77" s="1"/>
      <c r="K77" s="1"/>
      <c r="L77" s="1"/>
      <c r="M77" s="1"/>
      <c r="N77" s="78"/>
      <c r="O77" s="63"/>
      <c r="P77" s="78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</row>
    <row r="78" spans="1:13669" s="18" customFormat="1">
      <c r="A78" s="30" t="s">
        <v>55</v>
      </c>
      <c r="B78" s="48">
        <v>38163</v>
      </c>
      <c r="C78" s="46">
        <v>64301</v>
      </c>
      <c r="D78" s="48">
        <v>34943</v>
      </c>
      <c r="E78" s="43">
        <v>54.342856254179559</v>
      </c>
      <c r="F78" s="46">
        <v>-3220</v>
      </c>
      <c r="G78" s="43">
        <v>91.562508188559605</v>
      </c>
      <c r="H78" s="19"/>
      <c r="I78" s="14"/>
      <c r="J78" s="12"/>
      <c r="K78" s="14"/>
      <c r="L78" s="12"/>
      <c r="M78" s="12"/>
      <c r="N78" s="78"/>
      <c r="O78" s="63"/>
      <c r="P78" s="78"/>
    </row>
    <row r="79" spans="1:13669" s="22" customFormat="1" ht="40.5" customHeight="1">
      <c r="A79" s="31" t="s">
        <v>67</v>
      </c>
      <c r="B79" s="48">
        <v>219</v>
      </c>
      <c r="C79" s="46">
        <v>37380</v>
      </c>
      <c r="D79" s="48">
        <v>5190</v>
      </c>
      <c r="E79" s="43">
        <v>13.884430176565008</v>
      </c>
      <c r="F79" s="46">
        <v>4971</v>
      </c>
      <c r="G79" s="43">
        <v>2369.8630136986303</v>
      </c>
      <c r="H79" s="1"/>
      <c r="I79" s="1"/>
      <c r="J79" s="1"/>
      <c r="K79" s="1"/>
      <c r="L79" s="1"/>
      <c r="M79" s="1"/>
      <c r="N79" s="78"/>
      <c r="O79" s="63"/>
      <c r="P79" s="78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</row>
    <row r="80" spans="1:13669" s="22" customFormat="1" ht="24">
      <c r="A80" s="38" t="s">
        <v>82</v>
      </c>
      <c r="B80" s="49">
        <v>834</v>
      </c>
      <c r="C80" s="42">
        <v>934</v>
      </c>
      <c r="D80" s="49">
        <v>909</v>
      </c>
      <c r="E80" s="43">
        <v>97.323340471092081</v>
      </c>
      <c r="F80" s="46">
        <v>75</v>
      </c>
      <c r="G80" s="43">
        <v>108.99280575539569</v>
      </c>
      <c r="H80"/>
      <c r="I80"/>
      <c r="J80"/>
      <c r="K80"/>
      <c r="L80"/>
      <c r="M80"/>
      <c r="N80" s="78"/>
      <c r="O80" s="63"/>
      <c r="P80" s="78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</row>
    <row r="81" spans="1:16" ht="24">
      <c r="A81" s="32" t="s">
        <v>21</v>
      </c>
      <c r="B81" s="49">
        <v>18262</v>
      </c>
      <c r="C81" s="42">
        <v>21174</v>
      </c>
      <c r="D81" s="49">
        <v>20742</v>
      </c>
      <c r="E81" s="43">
        <v>97.959761972230098</v>
      </c>
      <c r="F81" s="46">
        <v>2480</v>
      </c>
      <c r="G81" s="43">
        <v>113.58011170737051</v>
      </c>
      <c r="H81" s="9"/>
      <c r="O81" s="63"/>
    </row>
    <row r="82" spans="1:16" ht="36">
      <c r="A82" s="32" t="s">
        <v>22</v>
      </c>
      <c r="B82" s="49">
        <v>72248</v>
      </c>
      <c r="C82" s="42">
        <v>129695</v>
      </c>
      <c r="D82" s="49">
        <v>69703</v>
      </c>
      <c r="E82" s="43">
        <v>53.743783492039007</v>
      </c>
      <c r="F82" s="46">
        <v>-2545</v>
      </c>
      <c r="G82" s="43">
        <v>96.477411139408702</v>
      </c>
      <c r="O82" s="63"/>
    </row>
    <row r="83" spans="1:16" s="18" customFormat="1">
      <c r="A83" s="30" t="s">
        <v>33</v>
      </c>
      <c r="B83" s="48"/>
      <c r="C83" s="42"/>
      <c r="D83" s="48"/>
      <c r="E83" s="43"/>
      <c r="F83" s="46"/>
      <c r="G83" s="43"/>
      <c r="H83" s="17"/>
      <c r="I83" s="14"/>
      <c r="J83" s="12"/>
      <c r="K83" s="14"/>
      <c r="L83" s="12"/>
      <c r="M83" s="12"/>
      <c r="N83" s="78"/>
      <c r="O83" s="63"/>
      <c r="P83" s="78"/>
    </row>
    <row r="84" spans="1:16" s="18" customFormat="1" ht="36">
      <c r="A84" s="30" t="s">
        <v>73</v>
      </c>
      <c r="B84" s="48">
        <v>45988</v>
      </c>
      <c r="C84" s="46">
        <v>81559</v>
      </c>
      <c r="D84" s="48">
        <v>42852</v>
      </c>
      <c r="E84" s="43">
        <v>52.541105212177683</v>
      </c>
      <c r="F84" s="46">
        <v>-3136</v>
      </c>
      <c r="G84" s="43">
        <v>93.180829781682178</v>
      </c>
      <c r="H84" s="33" t="e">
        <f>(#REF!/#REF!)*100</f>
        <v>#REF!</v>
      </c>
      <c r="I84" s="15">
        <f>(E84/C84)*100</f>
        <v>6.4420977712058361E-2</v>
      </c>
      <c r="J84" s="15" t="e">
        <f>(F84/#REF!)*100</f>
        <v>#REF!</v>
      </c>
      <c r="K84" s="15">
        <f>(G84/D84)*100</f>
        <v>0.21744802992084891</v>
      </c>
      <c r="L84" s="15" t="e">
        <f>(H84/#REF!)*100</f>
        <v>#REF!</v>
      </c>
      <c r="M84" s="15">
        <f t="shared" ref="M84" si="3">(I84/E84)*100</f>
        <v>0.12261062543680035</v>
      </c>
      <c r="N84" s="78"/>
      <c r="O84" s="63"/>
      <c r="P84" s="78"/>
    </row>
    <row r="85" spans="1:16" s="18" customFormat="1" ht="48">
      <c r="A85" s="30" t="s">
        <v>74</v>
      </c>
      <c r="B85" s="48">
        <v>26260</v>
      </c>
      <c r="C85" s="46">
        <v>48136</v>
      </c>
      <c r="D85" s="48">
        <v>26851</v>
      </c>
      <c r="E85" s="43">
        <v>55.78153564899452</v>
      </c>
      <c r="F85" s="46">
        <v>591</v>
      </c>
      <c r="G85" s="43">
        <v>102.25057121096725</v>
      </c>
      <c r="H85" s="17"/>
      <c r="I85" s="14"/>
      <c r="J85" s="12"/>
      <c r="K85" s="14"/>
      <c r="L85" s="12"/>
      <c r="M85" s="12"/>
      <c r="N85" s="78"/>
      <c r="O85" s="63"/>
      <c r="P85" s="78"/>
    </row>
    <row r="86" spans="1:16">
      <c r="A86" s="32" t="s">
        <v>23</v>
      </c>
      <c r="B86" s="49">
        <v>50777</v>
      </c>
      <c r="C86" s="42">
        <v>70341</v>
      </c>
      <c r="D86" s="49">
        <v>34009</v>
      </c>
      <c r="E86" s="43">
        <v>48.348758192234968</v>
      </c>
      <c r="F86" s="46">
        <v>-16768</v>
      </c>
      <c r="G86" s="43">
        <v>66.977174705083016</v>
      </c>
      <c r="O86" s="63"/>
    </row>
    <row r="87" spans="1:16">
      <c r="A87" s="32" t="s">
        <v>24</v>
      </c>
      <c r="B87" s="49">
        <v>2331</v>
      </c>
      <c r="C87" s="42">
        <v>4010</v>
      </c>
      <c r="D87" s="49">
        <v>4010</v>
      </c>
      <c r="E87" s="43">
        <v>100</v>
      </c>
      <c r="F87" s="46">
        <v>1679</v>
      </c>
      <c r="G87" s="43">
        <v>172.02917202917203</v>
      </c>
      <c r="O87" s="63"/>
    </row>
    <row r="88" spans="1:16">
      <c r="A88" s="32" t="s">
        <v>66</v>
      </c>
      <c r="B88" s="49">
        <v>3882</v>
      </c>
      <c r="C88" s="42">
        <v>10393</v>
      </c>
      <c r="D88" s="49">
        <v>7132</v>
      </c>
      <c r="E88" s="43">
        <v>68.623111709804675</v>
      </c>
      <c r="F88" s="46">
        <v>3250</v>
      </c>
      <c r="G88" s="43">
        <v>183.71973209685729</v>
      </c>
      <c r="O88" s="63"/>
    </row>
    <row r="89" spans="1:16">
      <c r="A89" s="32" t="s">
        <v>68</v>
      </c>
      <c r="B89" s="49"/>
      <c r="C89" s="42"/>
      <c r="D89" s="49"/>
      <c r="E89" s="43"/>
      <c r="F89" s="46"/>
      <c r="G89" s="43"/>
      <c r="O89" s="63"/>
    </row>
    <row r="90" spans="1:16" ht="24">
      <c r="A90" s="32" t="s">
        <v>56</v>
      </c>
      <c r="B90" s="49">
        <v>308601</v>
      </c>
      <c r="C90" s="42">
        <v>1098373</v>
      </c>
      <c r="D90" s="49">
        <v>777619</v>
      </c>
      <c r="E90" s="43">
        <v>70.797352083490765</v>
      </c>
      <c r="F90" s="46">
        <v>469018</v>
      </c>
      <c r="G90" s="43">
        <v>251.98200913153229</v>
      </c>
      <c r="H90" s="26" t="e">
        <f>(#REF!/#REF!)*100</f>
        <v>#REF!</v>
      </c>
      <c r="I90" s="6">
        <f>(E90/C90)*100</f>
        <v>6.4456566288037644E-3</v>
      </c>
      <c r="J90" s="6" t="e">
        <f>(F90/#REF!)*100</f>
        <v>#REF!</v>
      </c>
      <c r="K90" s="6">
        <f>(G90/D90)*100</f>
        <v>3.2404301995132868E-2</v>
      </c>
      <c r="L90" s="6" t="e">
        <f>(H90/#REF!)*100</f>
        <v>#REF!</v>
      </c>
      <c r="M90" s="6">
        <f t="shared" ref="M90" si="4">(I90/E90)*100</f>
        <v>9.1043752896329405E-3</v>
      </c>
      <c r="O90" s="63"/>
    </row>
    <row r="91" spans="1:16">
      <c r="A91" s="32" t="s">
        <v>34</v>
      </c>
      <c r="B91" s="49"/>
      <c r="C91" s="42"/>
      <c r="D91" s="49"/>
      <c r="E91" s="43"/>
      <c r="F91" s="46"/>
      <c r="G91" s="43"/>
      <c r="O91" s="63"/>
    </row>
    <row r="92" spans="1:16" ht="24">
      <c r="A92" s="32" t="s">
        <v>25</v>
      </c>
      <c r="B92" s="49">
        <v>60072</v>
      </c>
      <c r="C92" s="42">
        <v>59093</v>
      </c>
      <c r="D92" s="49">
        <v>42798</v>
      </c>
      <c r="E92" s="43">
        <v>72.424821890917698</v>
      </c>
      <c r="F92" s="46">
        <v>-17274</v>
      </c>
      <c r="G92" s="43">
        <v>71.244506592089493</v>
      </c>
      <c r="O92" s="63"/>
    </row>
    <row r="93" spans="1:16" ht="24">
      <c r="A93" s="32" t="s">
        <v>77</v>
      </c>
      <c r="B93" s="49"/>
      <c r="C93" s="42"/>
      <c r="D93" s="49"/>
      <c r="E93" s="43"/>
      <c r="F93" s="46"/>
      <c r="G93" s="43"/>
      <c r="O93" s="63"/>
    </row>
    <row r="94" spans="1:16">
      <c r="A94" s="32" t="s">
        <v>30</v>
      </c>
      <c r="B94" s="49">
        <v>372396</v>
      </c>
      <c r="C94" s="42">
        <v>199562</v>
      </c>
      <c r="D94" s="49">
        <v>197695</v>
      </c>
      <c r="E94" s="43">
        <v>99.064451148014157</v>
      </c>
      <c r="F94" s="46">
        <v>-174701</v>
      </c>
      <c r="G94" s="43">
        <v>53.087304911975423</v>
      </c>
      <c r="O94" s="63"/>
    </row>
    <row r="95" spans="1:16">
      <c r="A95" s="32" t="s">
        <v>69</v>
      </c>
      <c r="B95" s="49">
        <v>7033</v>
      </c>
      <c r="C95" s="42">
        <v>9986</v>
      </c>
      <c r="D95" s="49">
        <v>7478</v>
      </c>
      <c r="E95" s="43">
        <v>74.884838774284006</v>
      </c>
      <c r="F95" s="46">
        <v>445</v>
      </c>
      <c r="G95" s="43">
        <v>106.32731409071521</v>
      </c>
      <c r="O95" s="63"/>
    </row>
    <row r="96" spans="1:16">
      <c r="A96" s="32" t="s">
        <v>70</v>
      </c>
      <c r="B96" s="49">
        <v>33904</v>
      </c>
      <c r="C96" s="42">
        <v>6980</v>
      </c>
      <c r="D96" s="49">
        <v>45778</v>
      </c>
      <c r="E96" s="43">
        <v>655.84527220630366</v>
      </c>
      <c r="F96" s="46">
        <v>11874</v>
      </c>
      <c r="G96" s="43">
        <v>135.02241623407267</v>
      </c>
      <c r="O96" s="63"/>
    </row>
    <row r="97" spans="1:16" ht="36">
      <c r="A97" s="32" t="s">
        <v>81</v>
      </c>
      <c r="B97" s="49"/>
      <c r="C97" s="42"/>
      <c r="D97" s="49"/>
      <c r="E97" s="43"/>
      <c r="F97" s="46"/>
      <c r="G97" s="43"/>
      <c r="O97" s="63"/>
    </row>
    <row r="98" spans="1:16">
      <c r="A98" s="32" t="s">
        <v>26</v>
      </c>
      <c r="B98" s="49">
        <v>4619</v>
      </c>
      <c r="C98" s="42">
        <v>9408</v>
      </c>
      <c r="D98" s="58">
        <v>4620</v>
      </c>
      <c r="E98" s="43">
        <v>49.107142857142854</v>
      </c>
      <c r="F98" s="46">
        <v>1</v>
      </c>
      <c r="G98" s="43">
        <v>100.02164970772895</v>
      </c>
      <c r="O98" s="63"/>
    </row>
    <row r="99" spans="1:16">
      <c r="A99" s="32" t="s">
        <v>27</v>
      </c>
      <c r="B99" s="49">
        <v>350205</v>
      </c>
      <c r="C99" s="42">
        <v>636442</v>
      </c>
      <c r="D99" s="58">
        <v>573505</v>
      </c>
      <c r="E99" s="43">
        <v>90.111117745214813</v>
      </c>
      <c r="F99" s="46">
        <v>223300</v>
      </c>
      <c r="G99" s="43">
        <v>163.76265330306535</v>
      </c>
      <c r="O99" s="63"/>
    </row>
    <row r="100" spans="1:16">
      <c r="A100" s="32" t="s">
        <v>28</v>
      </c>
      <c r="B100" s="49">
        <v>6577</v>
      </c>
      <c r="C100" s="42"/>
      <c r="D100" s="58">
        <v>3204</v>
      </c>
      <c r="E100" s="43">
        <v>0</v>
      </c>
      <c r="F100" s="46">
        <v>-3373</v>
      </c>
      <c r="G100" s="43">
        <v>48.715219705032695</v>
      </c>
      <c r="O100" s="63"/>
    </row>
    <row r="101" spans="1:16">
      <c r="A101" s="32" t="s">
        <v>29</v>
      </c>
      <c r="B101" s="49">
        <v>15</v>
      </c>
      <c r="C101" s="42">
        <v>232</v>
      </c>
      <c r="D101" s="58">
        <v>907</v>
      </c>
      <c r="E101" s="43">
        <v>0</v>
      </c>
      <c r="F101" s="46">
        <v>892</v>
      </c>
      <c r="G101" s="43">
        <v>6046.666666666667</v>
      </c>
      <c r="O101" s="63"/>
    </row>
    <row r="102" spans="1:16" s="23" customFormat="1">
      <c r="A102" s="32" t="s">
        <v>72</v>
      </c>
      <c r="B102" s="49">
        <v>11975</v>
      </c>
      <c r="C102" s="42">
        <v>13918</v>
      </c>
      <c r="D102" s="58">
        <v>7733</v>
      </c>
      <c r="E102" s="43">
        <v>55.561143842506112</v>
      </c>
      <c r="F102" s="46">
        <v>-4242</v>
      </c>
      <c r="G102" s="43">
        <v>64.57620041753654</v>
      </c>
      <c r="H102" s="21"/>
      <c r="I102" s="10"/>
      <c r="J102" s="21"/>
      <c r="K102" s="10"/>
      <c r="L102" s="21"/>
      <c r="M102" s="21"/>
      <c r="N102" s="78"/>
      <c r="O102" s="63"/>
      <c r="P102" s="78"/>
    </row>
    <row r="103" spans="1:16" ht="36.75" customHeight="1">
      <c r="A103" s="39" t="s">
        <v>79</v>
      </c>
      <c r="B103" s="50">
        <v>20</v>
      </c>
      <c r="C103" s="51">
        <v>426</v>
      </c>
      <c r="D103" s="59">
        <v>585</v>
      </c>
      <c r="E103" s="43">
        <v>0</v>
      </c>
      <c r="F103" s="52">
        <v>565</v>
      </c>
      <c r="G103" s="43">
        <v>2925</v>
      </c>
      <c r="O103" s="63"/>
    </row>
    <row r="104" spans="1:16">
      <c r="A104" s="74" t="s">
        <v>84</v>
      </c>
      <c r="B104" s="65">
        <v>20639423.975470003</v>
      </c>
      <c r="C104" s="89">
        <v>19406195.333870001</v>
      </c>
      <c r="D104" s="89">
        <v>12008111.983750001</v>
      </c>
      <c r="E104" s="66">
        <f t="shared" ref="E104:E167" si="5">D104/C104*100</f>
        <v>61.87772398019726</v>
      </c>
      <c r="F104" s="64">
        <f t="shared" ref="F104:F167" si="6">D104-B104</f>
        <v>-8631311.9917200021</v>
      </c>
      <c r="G104" s="66">
        <f t="shared" ref="G104:G167" si="7">D104/B104*100</f>
        <v>58.180460840485019</v>
      </c>
    </row>
    <row r="105" spans="1:16" ht="36.75">
      <c r="A105" s="74" t="s">
        <v>85</v>
      </c>
      <c r="B105" s="65">
        <v>20156548.68787</v>
      </c>
      <c r="C105" s="90">
        <v>19066301.015099999</v>
      </c>
      <c r="D105" s="90">
        <v>11695501.804810001</v>
      </c>
      <c r="E105" s="66">
        <f t="shared" si="5"/>
        <v>61.341220803906729</v>
      </c>
      <c r="F105" s="64">
        <f t="shared" si="6"/>
        <v>-8461046.883059999</v>
      </c>
      <c r="G105" s="66">
        <f t="shared" si="7"/>
        <v>58.023335174678145</v>
      </c>
    </row>
    <row r="106" spans="1:16" ht="24.75">
      <c r="A106" s="75" t="s">
        <v>205</v>
      </c>
      <c r="B106" s="68">
        <v>9042059.5</v>
      </c>
      <c r="C106" s="68">
        <v>3124632.091</v>
      </c>
      <c r="D106" s="68">
        <v>1731085.6</v>
      </c>
      <c r="E106" s="66">
        <f t="shared" si="5"/>
        <v>55.401261639285906</v>
      </c>
      <c r="F106" s="64">
        <f t="shared" si="6"/>
        <v>-7310973.9000000004</v>
      </c>
      <c r="G106" s="66">
        <f t="shared" si="7"/>
        <v>19.14481540405701</v>
      </c>
    </row>
    <row r="107" spans="1:16">
      <c r="A107" s="76" t="s">
        <v>206</v>
      </c>
      <c r="B107" s="70">
        <v>1499194.2</v>
      </c>
      <c r="C107" s="91">
        <v>2749616.091</v>
      </c>
      <c r="D107" s="91">
        <v>1374261.6</v>
      </c>
      <c r="E107" s="73">
        <f t="shared" si="5"/>
        <v>49.980126480137045</v>
      </c>
      <c r="F107" s="69">
        <f t="shared" si="6"/>
        <v>-124932.59999999986</v>
      </c>
      <c r="G107" s="73">
        <f t="shared" si="7"/>
        <v>91.666683342291492</v>
      </c>
    </row>
    <row r="108" spans="1:16" ht="24.75">
      <c r="A108" s="76" t="s">
        <v>86</v>
      </c>
      <c r="B108" s="70">
        <v>6857147.9000000004</v>
      </c>
      <c r="C108" s="91">
        <v>375016</v>
      </c>
      <c r="D108" s="91">
        <v>187507.8</v>
      </c>
      <c r="E108" s="73">
        <f t="shared" si="5"/>
        <v>49.999946668942123</v>
      </c>
      <c r="F108" s="69">
        <f t="shared" si="6"/>
        <v>-6669640.1000000006</v>
      </c>
      <c r="G108" s="73">
        <f t="shared" si="7"/>
        <v>2.7344867390128771</v>
      </c>
    </row>
    <row r="109" spans="1:16" ht="36.75">
      <c r="A109" s="76" t="s">
        <v>87</v>
      </c>
      <c r="B109" s="70">
        <v>514108.1</v>
      </c>
      <c r="C109" s="92"/>
      <c r="D109" s="92"/>
      <c r="E109" s="73"/>
      <c r="F109" s="69">
        <f t="shared" si="6"/>
        <v>-514108.1</v>
      </c>
      <c r="G109" s="73">
        <f t="shared" si="7"/>
        <v>0</v>
      </c>
    </row>
    <row r="110" spans="1:16" ht="36.75">
      <c r="A110" s="76" t="s">
        <v>241</v>
      </c>
      <c r="B110" s="70">
        <v>171609.3</v>
      </c>
      <c r="C110" s="92"/>
      <c r="D110" s="91">
        <v>169316.2</v>
      </c>
      <c r="E110" s="73"/>
      <c r="F110" s="69">
        <f t="shared" si="6"/>
        <v>-2293.0999999999767</v>
      </c>
      <c r="G110" s="73">
        <f t="shared" si="7"/>
        <v>98.663767056913599</v>
      </c>
    </row>
    <row r="111" spans="1:16" ht="24.75">
      <c r="A111" s="75" t="s">
        <v>88</v>
      </c>
      <c r="B111" s="68">
        <v>7385205.8970299996</v>
      </c>
      <c r="C111" s="93">
        <v>13190538.854800001</v>
      </c>
      <c r="D111" s="93">
        <v>7897698.4999000002</v>
      </c>
      <c r="E111" s="73">
        <f t="shared" si="5"/>
        <v>59.873964110465806</v>
      </c>
      <c r="F111" s="69">
        <f t="shared" si="6"/>
        <v>512492.60287000053</v>
      </c>
      <c r="G111" s="73">
        <f t="shared" si="7"/>
        <v>106.93944908260585</v>
      </c>
    </row>
    <row r="112" spans="1:16" ht="24.75">
      <c r="A112" s="76" t="s">
        <v>89</v>
      </c>
      <c r="B112" s="67"/>
      <c r="C112" s="91">
        <v>10798.1</v>
      </c>
      <c r="D112" s="91">
        <v>10798.1</v>
      </c>
      <c r="E112" s="73">
        <f t="shared" si="5"/>
        <v>100</v>
      </c>
      <c r="F112" s="69">
        <f t="shared" si="6"/>
        <v>10798.1</v>
      </c>
      <c r="G112" s="73"/>
    </row>
    <row r="113" spans="1:7" ht="48.75">
      <c r="A113" s="76" t="s">
        <v>182</v>
      </c>
      <c r="B113" s="67"/>
      <c r="C113" s="91">
        <v>3755.8</v>
      </c>
      <c r="D113" s="69"/>
      <c r="E113" s="73">
        <f t="shared" si="5"/>
        <v>0</v>
      </c>
      <c r="F113" s="69">
        <f t="shared" si="6"/>
        <v>0</v>
      </c>
      <c r="G113" s="73"/>
    </row>
    <row r="114" spans="1:7" ht="36.75">
      <c r="A114" s="76" t="s">
        <v>226</v>
      </c>
      <c r="B114" s="69">
        <v>16960.491100000003</v>
      </c>
      <c r="C114" s="69"/>
      <c r="D114" s="69"/>
      <c r="E114" s="73"/>
      <c r="F114" s="69">
        <f t="shared" si="6"/>
        <v>-16960.491100000003</v>
      </c>
      <c r="G114" s="73">
        <f t="shared" si="7"/>
        <v>0</v>
      </c>
    </row>
    <row r="115" spans="1:7" ht="36.75">
      <c r="A115" s="76" t="s">
        <v>90</v>
      </c>
      <c r="B115" s="69">
        <v>999.98559</v>
      </c>
      <c r="C115" s="91">
        <v>36097</v>
      </c>
      <c r="D115" s="91">
        <v>7999.9967200000001</v>
      </c>
      <c r="E115" s="73">
        <f t="shared" si="5"/>
        <v>22.162497492866443</v>
      </c>
      <c r="F115" s="69">
        <f t="shared" si="6"/>
        <v>7000.0111299999999</v>
      </c>
      <c r="G115" s="73">
        <f t="shared" si="7"/>
        <v>800.01120016139441</v>
      </c>
    </row>
    <row r="116" spans="1:7" ht="36.75">
      <c r="A116" s="76" t="s">
        <v>91</v>
      </c>
      <c r="B116" s="69">
        <v>189.86667</v>
      </c>
      <c r="C116" s="91">
        <v>193</v>
      </c>
      <c r="D116" s="91">
        <v>150.11111</v>
      </c>
      <c r="E116" s="73">
        <f t="shared" si="5"/>
        <v>77.777777202072542</v>
      </c>
      <c r="F116" s="69">
        <f t="shared" si="6"/>
        <v>-39.755560000000003</v>
      </c>
      <c r="G116" s="73">
        <f t="shared" si="7"/>
        <v>79.061327614794109</v>
      </c>
    </row>
    <row r="117" spans="1:7" ht="24.75">
      <c r="A117" s="76" t="s">
        <v>92</v>
      </c>
      <c r="B117" s="69">
        <v>3591.5</v>
      </c>
      <c r="C117" s="91">
        <v>3966.3</v>
      </c>
      <c r="D117" s="91">
        <v>3966.3</v>
      </c>
      <c r="E117" s="73">
        <f t="shared" si="5"/>
        <v>100</v>
      </c>
      <c r="F117" s="69">
        <f t="shared" si="6"/>
        <v>374.80000000000018</v>
      </c>
      <c r="G117" s="73">
        <f t="shared" si="7"/>
        <v>110.43575107893638</v>
      </c>
    </row>
    <row r="118" spans="1:7" ht="48.75">
      <c r="A118" s="76" t="s">
        <v>183</v>
      </c>
      <c r="B118" s="69">
        <v>35128.066210000005</v>
      </c>
      <c r="C118" s="91">
        <v>26830.7</v>
      </c>
      <c r="D118" s="91">
        <v>26830.7</v>
      </c>
      <c r="E118" s="73">
        <f t="shared" si="5"/>
        <v>100</v>
      </c>
      <c r="F118" s="69">
        <f t="shared" si="6"/>
        <v>-8297.3662100000038</v>
      </c>
      <c r="G118" s="73">
        <f t="shared" si="7"/>
        <v>76.379667014980839</v>
      </c>
    </row>
    <row r="119" spans="1:7" ht="48.75">
      <c r="A119" s="76" t="s">
        <v>93</v>
      </c>
      <c r="B119" s="69">
        <v>273645.66745999997</v>
      </c>
      <c r="C119" s="91">
        <v>202204.3</v>
      </c>
      <c r="D119" s="91">
        <v>127024.71071</v>
      </c>
      <c r="E119" s="73">
        <f t="shared" si="5"/>
        <v>62.819984891518132</v>
      </c>
      <c r="F119" s="69">
        <f t="shared" si="6"/>
        <v>-146620.95674999995</v>
      </c>
      <c r="G119" s="73">
        <f t="shared" si="7"/>
        <v>46.419412333128854</v>
      </c>
    </row>
    <row r="120" spans="1:7" ht="60.75">
      <c r="A120" s="76" t="s">
        <v>94</v>
      </c>
      <c r="B120" s="69">
        <v>900.45</v>
      </c>
      <c r="C120" s="91">
        <v>1800.9</v>
      </c>
      <c r="D120" s="91">
        <v>928.29</v>
      </c>
      <c r="E120" s="73">
        <f t="shared" si="5"/>
        <v>51.545893719806756</v>
      </c>
      <c r="F120" s="69">
        <f t="shared" si="6"/>
        <v>27.839999999999918</v>
      </c>
      <c r="G120" s="73">
        <f t="shared" si="7"/>
        <v>103.09178743961351</v>
      </c>
    </row>
    <row r="121" spans="1:7" ht="48.75">
      <c r="A121" s="76" t="s">
        <v>95</v>
      </c>
      <c r="B121" s="69">
        <v>5397.2953200000002</v>
      </c>
      <c r="C121" s="91">
        <v>13597.4</v>
      </c>
      <c r="D121" s="91">
        <v>11937.3331</v>
      </c>
      <c r="E121" s="73">
        <f t="shared" si="5"/>
        <v>87.791291717534236</v>
      </c>
      <c r="F121" s="69">
        <f t="shared" si="6"/>
        <v>6540.0377799999997</v>
      </c>
      <c r="G121" s="73">
        <f t="shared" si="7"/>
        <v>221.17250200791307</v>
      </c>
    </row>
    <row r="122" spans="1:7" ht="60.75">
      <c r="A122" s="76" t="s">
        <v>184</v>
      </c>
      <c r="B122" s="71"/>
      <c r="C122" s="91">
        <v>546.49900000000002</v>
      </c>
      <c r="D122" s="91">
        <v>544.82092</v>
      </c>
      <c r="E122" s="73">
        <f t="shared" si="5"/>
        <v>99.692939968783094</v>
      </c>
      <c r="F122" s="69">
        <f t="shared" si="6"/>
        <v>544.82092</v>
      </c>
      <c r="G122" s="73"/>
    </row>
    <row r="123" spans="1:7" ht="60.75">
      <c r="A123" s="76" t="s">
        <v>185</v>
      </c>
      <c r="B123" s="72"/>
      <c r="C123" s="91">
        <v>44011.1</v>
      </c>
      <c r="D123" s="91">
        <v>25280.779269999999</v>
      </c>
      <c r="E123" s="73">
        <f t="shared" si="5"/>
        <v>57.441825516744636</v>
      </c>
      <c r="F123" s="69">
        <f t="shared" si="6"/>
        <v>25280.779269999999</v>
      </c>
      <c r="G123" s="73"/>
    </row>
    <row r="124" spans="1:7" ht="84.75">
      <c r="A124" s="76" t="s">
        <v>96</v>
      </c>
      <c r="B124" s="69">
        <v>83.944890000000001</v>
      </c>
      <c r="C124" s="91">
        <v>239056.15100000001</v>
      </c>
      <c r="D124" s="69"/>
      <c r="E124" s="73">
        <f t="shared" si="5"/>
        <v>0</v>
      </c>
      <c r="F124" s="69">
        <f t="shared" si="6"/>
        <v>-83.944890000000001</v>
      </c>
      <c r="G124" s="73">
        <f t="shared" si="7"/>
        <v>0</v>
      </c>
    </row>
    <row r="125" spans="1:7" ht="48.75">
      <c r="A125" s="76" t="s">
        <v>97</v>
      </c>
      <c r="B125" s="69">
        <v>49811.809259999995</v>
      </c>
      <c r="C125" s="91">
        <v>63474.9</v>
      </c>
      <c r="D125" s="69"/>
      <c r="E125" s="73">
        <f t="shared" si="5"/>
        <v>0</v>
      </c>
      <c r="F125" s="69">
        <f t="shared" si="6"/>
        <v>-49811.809259999995</v>
      </c>
      <c r="G125" s="73">
        <f t="shared" si="7"/>
        <v>0</v>
      </c>
    </row>
    <row r="126" spans="1:7" ht="36.75">
      <c r="A126" s="76" t="s">
        <v>186</v>
      </c>
      <c r="B126" s="69"/>
      <c r="C126" s="91">
        <v>151469.6</v>
      </c>
      <c r="D126" s="91">
        <v>11843.404839999999</v>
      </c>
      <c r="E126" s="73">
        <f t="shared" si="5"/>
        <v>7.8189978979280319</v>
      </c>
      <c r="F126" s="69">
        <f t="shared" si="6"/>
        <v>11843.404839999999</v>
      </c>
      <c r="G126" s="73"/>
    </row>
    <row r="127" spans="1:7" ht="108.75">
      <c r="A127" s="76" t="s">
        <v>187</v>
      </c>
      <c r="B127" s="69">
        <v>17182.5</v>
      </c>
      <c r="C127" s="91">
        <v>42847.499000000003</v>
      </c>
      <c r="D127" s="91">
        <v>20227.5</v>
      </c>
      <c r="E127" s="73">
        <f t="shared" si="5"/>
        <v>47.208122929181926</v>
      </c>
      <c r="F127" s="69">
        <f t="shared" si="6"/>
        <v>3045</v>
      </c>
      <c r="G127" s="73">
        <f t="shared" si="7"/>
        <v>117.72151898734178</v>
      </c>
    </row>
    <row r="128" spans="1:7" ht="24.75">
      <c r="A128" s="76" t="s">
        <v>98</v>
      </c>
      <c r="B128" s="69"/>
      <c r="C128" s="91">
        <v>217189</v>
      </c>
      <c r="D128" s="91">
        <v>135110.42155999999</v>
      </c>
      <c r="E128" s="73">
        <f t="shared" si="5"/>
        <v>62.208685320158928</v>
      </c>
      <c r="F128" s="69">
        <f t="shared" si="6"/>
        <v>135110.42155999999</v>
      </c>
      <c r="G128" s="73"/>
    </row>
    <row r="129" spans="1:7" ht="72.75">
      <c r="A129" s="76" t="s">
        <v>188</v>
      </c>
      <c r="B129" s="69"/>
      <c r="C129" s="91">
        <v>25452.499</v>
      </c>
      <c r="D129" s="91">
        <v>23396.7</v>
      </c>
      <c r="E129" s="73">
        <f t="shared" si="5"/>
        <v>91.922997423553582</v>
      </c>
      <c r="F129" s="69">
        <f t="shared" si="6"/>
        <v>23396.7</v>
      </c>
      <c r="G129" s="73"/>
    </row>
    <row r="130" spans="1:7" ht="72.75">
      <c r="A130" s="76" t="s">
        <v>99</v>
      </c>
      <c r="B130" s="69">
        <v>105634.09593000001</v>
      </c>
      <c r="C130" s="91">
        <v>218448</v>
      </c>
      <c r="D130" s="91">
        <v>123142.24434999999</v>
      </c>
      <c r="E130" s="73">
        <f t="shared" si="5"/>
        <v>56.371422192009078</v>
      </c>
      <c r="F130" s="69">
        <f t="shared" si="6"/>
        <v>17508.148419999983</v>
      </c>
      <c r="G130" s="73">
        <f t="shared" si="7"/>
        <v>116.57433451373693</v>
      </c>
    </row>
    <row r="131" spans="1:7" ht="48.75">
      <c r="A131" s="76" t="s">
        <v>100</v>
      </c>
      <c r="B131" s="69">
        <v>57464.20721</v>
      </c>
      <c r="C131" s="91">
        <v>103472.499</v>
      </c>
      <c r="D131" s="91">
        <v>61642.427360000001</v>
      </c>
      <c r="E131" s="73">
        <f t="shared" si="5"/>
        <v>59.573730175396655</v>
      </c>
      <c r="F131" s="69">
        <f t="shared" si="6"/>
        <v>4178.220150000001</v>
      </c>
      <c r="G131" s="73">
        <f t="shared" si="7"/>
        <v>107.27099589964047</v>
      </c>
    </row>
    <row r="132" spans="1:7" ht="48.75">
      <c r="A132" s="76" t="s">
        <v>189</v>
      </c>
      <c r="B132" s="69"/>
      <c r="C132" s="91">
        <v>46854.7</v>
      </c>
      <c r="D132" s="91">
        <v>46854.699990000001</v>
      </c>
      <c r="E132" s="73">
        <f t="shared" si="5"/>
        <v>99.999999978657428</v>
      </c>
      <c r="F132" s="69">
        <f t="shared" si="6"/>
        <v>46854.699990000001</v>
      </c>
      <c r="G132" s="73"/>
    </row>
    <row r="133" spans="1:7" ht="36.75">
      <c r="A133" s="76" t="s">
        <v>190</v>
      </c>
      <c r="B133" s="69"/>
      <c r="C133" s="91">
        <v>91155</v>
      </c>
      <c r="D133" s="91">
        <v>43239.507239999999</v>
      </c>
      <c r="E133" s="73">
        <f t="shared" si="5"/>
        <v>47.43514589435577</v>
      </c>
      <c r="F133" s="69">
        <f t="shared" si="6"/>
        <v>43239.507239999999</v>
      </c>
      <c r="G133" s="73"/>
    </row>
    <row r="134" spans="1:7" ht="108.75">
      <c r="A134" s="76" t="s">
        <v>242</v>
      </c>
      <c r="B134" s="69">
        <v>137777.96340000001</v>
      </c>
      <c r="C134" s="69"/>
      <c r="D134" s="69"/>
      <c r="E134" s="73"/>
      <c r="F134" s="69">
        <f t="shared" si="6"/>
        <v>-137777.96340000001</v>
      </c>
      <c r="G134" s="73">
        <f t="shared" si="7"/>
        <v>0</v>
      </c>
    </row>
    <row r="135" spans="1:7" ht="24.75">
      <c r="A135" s="76" t="s">
        <v>101</v>
      </c>
      <c r="B135" s="69">
        <v>13454.20276</v>
      </c>
      <c r="C135" s="91">
        <v>36130.199999999997</v>
      </c>
      <c r="D135" s="91">
        <v>7025.8753100000004</v>
      </c>
      <c r="E135" s="73">
        <f t="shared" si="5"/>
        <v>19.445990639409693</v>
      </c>
      <c r="F135" s="69">
        <f t="shared" si="6"/>
        <v>-6428.3274499999998</v>
      </c>
      <c r="G135" s="73">
        <f t="shared" si="7"/>
        <v>52.220673609054494</v>
      </c>
    </row>
    <row r="136" spans="1:7" ht="36.75">
      <c r="A136" s="76" t="s">
        <v>102</v>
      </c>
      <c r="B136" s="69">
        <v>7452.9859299999998</v>
      </c>
      <c r="C136" s="91">
        <v>9659.4989999999998</v>
      </c>
      <c r="D136" s="91">
        <v>4675.6934799999999</v>
      </c>
      <c r="E136" s="73">
        <f t="shared" si="5"/>
        <v>48.405134469189342</v>
      </c>
      <c r="F136" s="69">
        <f t="shared" si="6"/>
        <v>-2777.2924499999999</v>
      </c>
      <c r="G136" s="73">
        <f t="shared" si="7"/>
        <v>62.735842035864408</v>
      </c>
    </row>
    <row r="137" spans="1:7" ht="48.75">
      <c r="A137" s="76" t="s">
        <v>103</v>
      </c>
      <c r="B137" s="69">
        <v>109313.19689000001</v>
      </c>
      <c r="C137" s="91">
        <v>153225.4</v>
      </c>
      <c r="D137" s="91">
        <v>61621.494120000003</v>
      </c>
      <c r="E137" s="73">
        <f t="shared" si="5"/>
        <v>40.216239683498955</v>
      </c>
      <c r="F137" s="69">
        <f t="shared" si="6"/>
        <v>-47691.702770000004</v>
      </c>
      <c r="G137" s="73">
        <f t="shared" si="7"/>
        <v>56.371504880612591</v>
      </c>
    </row>
    <row r="138" spans="1:7" ht="24.75">
      <c r="A138" s="76" t="s">
        <v>233</v>
      </c>
      <c r="B138" s="69">
        <v>11649.5</v>
      </c>
      <c r="C138" s="69"/>
      <c r="D138" s="69"/>
      <c r="E138" s="73"/>
      <c r="F138" s="69">
        <f t="shared" si="6"/>
        <v>-11649.5</v>
      </c>
      <c r="G138" s="73">
        <f t="shared" si="7"/>
        <v>0</v>
      </c>
    </row>
    <row r="139" spans="1:7" ht="72.75">
      <c r="A139" s="76" t="s">
        <v>104</v>
      </c>
      <c r="B139" s="69">
        <v>3560.7</v>
      </c>
      <c r="C139" s="91">
        <v>2992.8</v>
      </c>
      <c r="D139" s="91">
        <v>2992.8</v>
      </c>
      <c r="E139" s="73">
        <f t="shared" si="5"/>
        <v>100</v>
      </c>
      <c r="F139" s="69">
        <f t="shared" si="6"/>
        <v>-567.89999999999964</v>
      </c>
      <c r="G139" s="73">
        <f t="shared" si="7"/>
        <v>84.050888870165991</v>
      </c>
    </row>
    <row r="140" spans="1:7" ht="36.75">
      <c r="A140" s="76" t="s">
        <v>174</v>
      </c>
      <c r="B140" s="69">
        <v>519788.21817000001</v>
      </c>
      <c r="C140" s="91">
        <v>65943.75</v>
      </c>
      <c r="D140" s="91">
        <v>22599.83769</v>
      </c>
      <c r="E140" s="73">
        <f t="shared" si="5"/>
        <v>34.271386886551035</v>
      </c>
      <c r="F140" s="69">
        <f t="shared" si="6"/>
        <v>-497188.38047999999</v>
      </c>
      <c r="G140" s="73">
        <f t="shared" si="7"/>
        <v>4.3478934111985934</v>
      </c>
    </row>
    <row r="141" spans="1:7" ht="24.75">
      <c r="A141" s="76" t="s">
        <v>105</v>
      </c>
      <c r="B141" s="69">
        <v>101973.15948</v>
      </c>
      <c r="C141" s="91">
        <v>109986.49</v>
      </c>
      <c r="D141" s="91">
        <v>41972.058729999997</v>
      </c>
      <c r="E141" s="73">
        <f t="shared" si="5"/>
        <v>38.161103904670469</v>
      </c>
      <c r="F141" s="69">
        <f t="shared" si="6"/>
        <v>-60001.100750000005</v>
      </c>
      <c r="G141" s="73">
        <f t="shared" si="7"/>
        <v>41.159908101339141</v>
      </c>
    </row>
    <row r="142" spans="1:7" ht="36.75">
      <c r="A142" s="76" t="s">
        <v>106</v>
      </c>
      <c r="B142" s="69">
        <v>66984.171300000002</v>
      </c>
      <c r="C142" s="91">
        <v>108548</v>
      </c>
      <c r="D142" s="91">
        <v>28085.899509999999</v>
      </c>
      <c r="E142" s="73">
        <f t="shared" si="5"/>
        <v>25.874175028558792</v>
      </c>
      <c r="F142" s="69">
        <f t="shared" si="6"/>
        <v>-38898.271789999999</v>
      </c>
      <c r="G142" s="73">
        <f t="shared" si="7"/>
        <v>41.929158732460124</v>
      </c>
    </row>
    <row r="143" spans="1:7" ht="72.75">
      <c r="A143" s="76" t="s">
        <v>107</v>
      </c>
      <c r="B143" s="69"/>
      <c r="C143" s="91">
        <v>3480</v>
      </c>
      <c r="D143" s="69"/>
      <c r="E143" s="73">
        <f t="shared" si="5"/>
        <v>0</v>
      </c>
      <c r="F143" s="69">
        <f t="shared" si="6"/>
        <v>0</v>
      </c>
      <c r="G143" s="73"/>
    </row>
    <row r="144" spans="1:7" ht="72.75">
      <c r="A144" s="76" t="s">
        <v>108</v>
      </c>
      <c r="B144" s="69">
        <v>1138.39498</v>
      </c>
      <c r="C144" s="91">
        <v>10440</v>
      </c>
      <c r="D144" s="69"/>
      <c r="E144" s="73">
        <f t="shared" si="5"/>
        <v>0</v>
      </c>
      <c r="F144" s="69">
        <f t="shared" si="6"/>
        <v>-1138.39498</v>
      </c>
      <c r="G144" s="73">
        <f t="shared" si="7"/>
        <v>0</v>
      </c>
    </row>
    <row r="145" spans="1:7" ht="24.75">
      <c r="A145" s="76" t="s">
        <v>191</v>
      </c>
      <c r="B145" s="69"/>
      <c r="C145" s="91">
        <v>25131.3</v>
      </c>
      <c r="D145" s="91">
        <v>25131.3</v>
      </c>
      <c r="E145" s="73">
        <f t="shared" si="5"/>
        <v>100</v>
      </c>
      <c r="F145" s="69">
        <f t="shared" si="6"/>
        <v>25131.3</v>
      </c>
      <c r="G145" s="73"/>
    </row>
    <row r="146" spans="1:7" ht="84.75">
      <c r="A146" s="76" t="s">
        <v>192</v>
      </c>
      <c r="B146" s="69"/>
      <c r="C146" s="91">
        <v>4671.1000000000004</v>
      </c>
      <c r="D146" s="91">
        <v>3190.6102099999998</v>
      </c>
      <c r="E146" s="73">
        <f t="shared" si="5"/>
        <v>68.30532872342701</v>
      </c>
      <c r="F146" s="69">
        <f t="shared" si="6"/>
        <v>3190.6102099999998</v>
      </c>
      <c r="G146" s="73"/>
    </row>
    <row r="147" spans="1:7" ht="48.75">
      <c r="A147" s="76" t="s">
        <v>109</v>
      </c>
      <c r="B147" s="69">
        <v>5224.0706</v>
      </c>
      <c r="C147" s="91">
        <v>26367.7</v>
      </c>
      <c r="D147" s="91">
        <v>9783.4126400000005</v>
      </c>
      <c r="E147" s="73">
        <f t="shared" si="5"/>
        <v>37.103777121250623</v>
      </c>
      <c r="F147" s="69">
        <f t="shared" si="6"/>
        <v>4559.3420400000005</v>
      </c>
      <c r="G147" s="73">
        <f t="shared" si="7"/>
        <v>187.27565894687567</v>
      </c>
    </row>
    <row r="148" spans="1:7" ht="24.75">
      <c r="A148" s="76" t="s">
        <v>110</v>
      </c>
      <c r="B148" s="69">
        <v>773911.88628999994</v>
      </c>
      <c r="C148" s="69"/>
      <c r="D148" s="69"/>
      <c r="E148" s="73"/>
      <c r="F148" s="69">
        <f t="shared" si="6"/>
        <v>-773911.88628999994</v>
      </c>
      <c r="G148" s="73">
        <f t="shared" si="7"/>
        <v>0</v>
      </c>
    </row>
    <row r="149" spans="1:7" ht="48.75">
      <c r="A149" s="76" t="s">
        <v>193</v>
      </c>
      <c r="B149" s="69"/>
      <c r="C149" s="91">
        <v>22096.799999999999</v>
      </c>
      <c r="D149" s="91">
        <v>10919.671420000001</v>
      </c>
      <c r="E149" s="73">
        <f t="shared" si="5"/>
        <v>49.417433384019411</v>
      </c>
      <c r="F149" s="69">
        <f t="shared" si="6"/>
        <v>10919.671420000001</v>
      </c>
      <c r="G149" s="73"/>
    </row>
    <row r="150" spans="1:7" ht="48.75">
      <c r="A150" s="76" t="s">
        <v>111</v>
      </c>
      <c r="B150" s="69">
        <v>243637.3793</v>
      </c>
      <c r="C150" s="91">
        <v>502560.3</v>
      </c>
      <c r="D150" s="91">
        <v>232657.94461999999</v>
      </c>
      <c r="E150" s="73">
        <f t="shared" si="5"/>
        <v>46.294533137615524</v>
      </c>
      <c r="F150" s="69">
        <f t="shared" si="6"/>
        <v>-10979.434680000006</v>
      </c>
      <c r="G150" s="73">
        <f t="shared" si="7"/>
        <v>95.493534402830434</v>
      </c>
    </row>
    <row r="151" spans="1:7" ht="36.75">
      <c r="A151" s="76" t="s">
        <v>112</v>
      </c>
      <c r="B151" s="69">
        <v>110209.47215</v>
      </c>
      <c r="C151" s="91">
        <v>675685.49899999995</v>
      </c>
      <c r="D151" s="91">
        <v>675685.6</v>
      </c>
      <c r="E151" s="73">
        <f t="shared" si="5"/>
        <v>100.00001494778267</v>
      </c>
      <c r="F151" s="69">
        <f t="shared" si="6"/>
        <v>565476.12784999993</v>
      </c>
      <c r="G151" s="73">
        <f t="shared" si="7"/>
        <v>613.09212975846742</v>
      </c>
    </row>
    <row r="152" spans="1:7">
      <c r="A152" s="76" t="s">
        <v>234</v>
      </c>
      <c r="B152" s="69">
        <v>5220</v>
      </c>
      <c r="C152" s="69"/>
      <c r="D152" s="69"/>
      <c r="E152" s="73"/>
      <c r="F152" s="69">
        <f t="shared" si="6"/>
        <v>-5220</v>
      </c>
      <c r="G152" s="73">
        <f t="shared" si="7"/>
        <v>0</v>
      </c>
    </row>
    <row r="153" spans="1:7">
      <c r="A153" s="76" t="s">
        <v>113</v>
      </c>
      <c r="B153" s="69"/>
      <c r="C153" s="91">
        <v>33482.1</v>
      </c>
      <c r="D153" s="91">
        <v>10316.958350000001</v>
      </c>
      <c r="E153" s="73">
        <f t="shared" si="5"/>
        <v>30.813355046427798</v>
      </c>
      <c r="F153" s="69">
        <f t="shared" si="6"/>
        <v>10316.958350000001</v>
      </c>
      <c r="G153" s="73"/>
    </row>
    <row r="154" spans="1:7" ht="36.75">
      <c r="A154" s="76" t="s">
        <v>194</v>
      </c>
      <c r="B154" s="69"/>
      <c r="C154" s="91">
        <v>387253.75</v>
      </c>
      <c r="D154" s="91">
        <v>387253.7</v>
      </c>
      <c r="E154" s="73">
        <f t="shared" si="5"/>
        <v>99.999987088569185</v>
      </c>
      <c r="F154" s="69">
        <f t="shared" si="6"/>
        <v>387253.7</v>
      </c>
      <c r="G154" s="73"/>
    </row>
    <row r="155" spans="1:7" ht="24.75">
      <c r="A155" s="76" t="s">
        <v>114</v>
      </c>
      <c r="B155" s="69">
        <v>558476.66517999989</v>
      </c>
      <c r="C155" s="91">
        <v>566221</v>
      </c>
      <c r="D155" s="91">
        <v>487840.18906</v>
      </c>
      <c r="E155" s="73">
        <f t="shared" si="5"/>
        <v>86.157205236118045</v>
      </c>
      <c r="F155" s="69">
        <f t="shared" si="6"/>
        <v>-70636.47611999989</v>
      </c>
      <c r="G155" s="73">
        <f t="shared" si="7"/>
        <v>87.351937775729013</v>
      </c>
    </row>
    <row r="156" spans="1:7" ht="24.75">
      <c r="A156" s="76" t="s">
        <v>115</v>
      </c>
      <c r="B156" s="69">
        <v>426231.28</v>
      </c>
      <c r="C156" s="91">
        <v>135351.70000000001</v>
      </c>
      <c r="D156" s="91">
        <v>37796.79681</v>
      </c>
      <c r="E156" s="73">
        <f t="shared" si="5"/>
        <v>27.9248777887533</v>
      </c>
      <c r="F156" s="69">
        <f t="shared" si="6"/>
        <v>-388434.48319000006</v>
      </c>
      <c r="G156" s="73">
        <f t="shared" si="7"/>
        <v>8.8676731585725008</v>
      </c>
    </row>
    <row r="157" spans="1:7" ht="72.75">
      <c r="A157" s="76" t="s">
        <v>116</v>
      </c>
      <c r="B157" s="69">
        <v>18397.198260000001</v>
      </c>
      <c r="C157" s="91">
        <v>16733.099999999999</v>
      </c>
      <c r="D157" s="91">
        <v>16733.099999999999</v>
      </c>
      <c r="E157" s="73">
        <f t="shared" si="5"/>
        <v>100</v>
      </c>
      <c r="F157" s="69">
        <f t="shared" si="6"/>
        <v>-1664.0982600000025</v>
      </c>
      <c r="G157" s="73">
        <f t="shared" si="7"/>
        <v>90.954610389680042</v>
      </c>
    </row>
    <row r="158" spans="1:7" ht="36.75">
      <c r="A158" s="76" t="s">
        <v>207</v>
      </c>
      <c r="B158" s="69">
        <v>419003.53574000002</v>
      </c>
      <c r="C158" s="91">
        <v>1149671.6000000001</v>
      </c>
      <c r="D158" s="91">
        <v>1149671.6000000001</v>
      </c>
      <c r="E158" s="73">
        <f t="shared" si="5"/>
        <v>100</v>
      </c>
      <c r="F158" s="69">
        <f t="shared" si="6"/>
        <v>730668.06426000013</v>
      </c>
      <c r="G158" s="73">
        <f t="shared" si="7"/>
        <v>274.38231469087032</v>
      </c>
    </row>
    <row r="159" spans="1:7" ht="108.75">
      <c r="A159" s="76" t="s">
        <v>117</v>
      </c>
      <c r="B159" s="69"/>
      <c r="C159" s="91">
        <v>1988007.6</v>
      </c>
      <c r="D159" s="91">
        <v>828161.50852999999</v>
      </c>
      <c r="E159" s="73">
        <f t="shared" si="5"/>
        <v>41.657864312490553</v>
      </c>
      <c r="F159" s="69">
        <f t="shared" si="6"/>
        <v>828161.50852999999</v>
      </c>
      <c r="G159" s="73"/>
    </row>
    <row r="160" spans="1:7" ht="60.75">
      <c r="A160" s="76" t="s">
        <v>118</v>
      </c>
      <c r="B160" s="69">
        <v>6830.9796200000001</v>
      </c>
      <c r="C160" s="91">
        <v>8668.1</v>
      </c>
      <c r="D160" s="91">
        <v>7522.9056700000001</v>
      </c>
      <c r="E160" s="73">
        <f t="shared" si="5"/>
        <v>86.788404263910195</v>
      </c>
      <c r="F160" s="69">
        <f t="shared" si="6"/>
        <v>691.92605000000003</v>
      </c>
      <c r="G160" s="73">
        <f t="shared" si="7"/>
        <v>110.12923604652769</v>
      </c>
    </row>
    <row r="161" spans="1:7" ht="48.75">
      <c r="A161" s="76" t="s">
        <v>119</v>
      </c>
      <c r="B161" s="69">
        <v>153181.39868000001</v>
      </c>
      <c r="C161" s="91">
        <v>269537.7</v>
      </c>
      <c r="D161" s="91">
        <v>126069.97566</v>
      </c>
      <c r="E161" s="73">
        <f t="shared" si="5"/>
        <v>46.772668780656659</v>
      </c>
      <c r="F161" s="69">
        <f t="shared" si="6"/>
        <v>-27111.423020000017</v>
      </c>
      <c r="G161" s="73">
        <f t="shared" si="7"/>
        <v>82.301099706866836</v>
      </c>
    </row>
    <row r="162" spans="1:7" ht="48.75">
      <c r="A162" s="76" t="s">
        <v>195</v>
      </c>
      <c r="B162" s="69"/>
      <c r="C162" s="91">
        <v>164509.1</v>
      </c>
      <c r="D162" s="91">
        <v>164509.1</v>
      </c>
      <c r="E162" s="73">
        <f t="shared" si="5"/>
        <v>100</v>
      </c>
      <c r="F162" s="69">
        <f t="shared" si="6"/>
        <v>164509.1</v>
      </c>
      <c r="G162" s="73"/>
    </row>
    <row r="163" spans="1:7" ht="36.75">
      <c r="A163" s="76" t="s">
        <v>196</v>
      </c>
      <c r="B163" s="69"/>
      <c r="C163" s="91">
        <v>611954.6</v>
      </c>
      <c r="D163" s="91">
        <v>313731.88144999999</v>
      </c>
      <c r="E163" s="73">
        <f t="shared" si="5"/>
        <v>51.26718247562809</v>
      </c>
      <c r="F163" s="69">
        <f t="shared" si="6"/>
        <v>313731.88144999999</v>
      </c>
      <c r="G163" s="73"/>
    </row>
    <row r="164" spans="1:7" ht="24.75">
      <c r="A164" s="76" t="s">
        <v>197</v>
      </c>
      <c r="B164" s="69"/>
      <c r="C164" s="91">
        <v>3000</v>
      </c>
      <c r="D164" s="91">
        <v>2999.9999899999998</v>
      </c>
      <c r="E164" s="73">
        <f t="shared" si="5"/>
        <v>99.999999666666668</v>
      </c>
      <c r="F164" s="69">
        <f t="shared" si="6"/>
        <v>2999.9999899999998</v>
      </c>
      <c r="G164" s="73"/>
    </row>
    <row r="165" spans="1:7" ht="24.75">
      <c r="A165" s="76" t="s">
        <v>198</v>
      </c>
      <c r="B165" s="69"/>
      <c r="C165" s="91">
        <v>29400</v>
      </c>
      <c r="D165" s="91">
        <v>18530.997920000002</v>
      </c>
      <c r="E165" s="73">
        <f t="shared" si="5"/>
        <v>63.030605170068036</v>
      </c>
      <c r="F165" s="69">
        <f t="shared" si="6"/>
        <v>18530.997920000002</v>
      </c>
      <c r="G165" s="73"/>
    </row>
    <row r="166" spans="1:7" ht="24.75">
      <c r="A166" s="76" t="s">
        <v>208</v>
      </c>
      <c r="B166" s="69">
        <v>3618.1196500000001</v>
      </c>
      <c r="C166" s="69"/>
      <c r="D166" s="69"/>
      <c r="E166" s="73"/>
      <c r="F166" s="69">
        <f t="shared" si="6"/>
        <v>-3618.1196500000001</v>
      </c>
      <c r="G166" s="73">
        <f t="shared" si="7"/>
        <v>0</v>
      </c>
    </row>
    <row r="167" spans="1:7" ht="48.75">
      <c r="A167" s="76" t="s">
        <v>120</v>
      </c>
      <c r="B167" s="69">
        <v>1067.78198</v>
      </c>
      <c r="C167" s="91">
        <v>2223</v>
      </c>
      <c r="D167" s="91">
        <v>1339.3106499999999</v>
      </c>
      <c r="E167" s="73">
        <f t="shared" si="5"/>
        <v>60.247892487629329</v>
      </c>
      <c r="F167" s="69">
        <f t="shared" si="6"/>
        <v>271.52866999999992</v>
      </c>
      <c r="G167" s="73">
        <f t="shared" si="7"/>
        <v>125.42922385710236</v>
      </c>
    </row>
    <row r="168" spans="1:7" ht="36.75">
      <c r="A168" s="76" t="s">
        <v>121</v>
      </c>
      <c r="B168" s="69">
        <v>22176.69713</v>
      </c>
      <c r="C168" s="91">
        <v>18337.599999999999</v>
      </c>
      <c r="D168" s="91">
        <v>15218.0707</v>
      </c>
      <c r="E168" s="73">
        <f t="shared" ref="E168:E224" si="8">D168/C168*100</f>
        <v>82.988344712503277</v>
      </c>
      <c r="F168" s="69">
        <f t="shared" ref="F168:F231" si="9">D168-B168</f>
        <v>-6958.6264300000003</v>
      </c>
      <c r="G168" s="73">
        <f t="shared" ref="G168:G231" si="10">D168/B168*100</f>
        <v>68.621898972563542</v>
      </c>
    </row>
    <row r="169" spans="1:7" ht="24.75">
      <c r="A169" s="76" t="s">
        <v>122</v>
      </c>
      <c r="B169" s="69">
        <v>24214.29232</v>
      </c>
      <c r="C169" s="91">
        <v>48226</v>
      </c>
      <c r="D169" s="91">
        <v>13800.15913</v>
      </c>
      <c r="E169" s="73">
        <f t="shared" si="8"/>
        <v>28.615599738730147</v>
      </c>
      <c r="F169" s="69">
        <f t="shared" si="9"/>
        <v>-10414.13319</v>
      </c>
      <c r="G169" s="73">
        <f t="shared" si="10"/>
        <v>56.991792069023802</v>
      </c>
    </row>
    <row r="170" spans="1:7" ht="24.75">
      <c r="A170" s="76" t="s">
        <v>123</v>
      </c>
      <c r="B170" s="69">
        <v>21820.713350000002</v>
      </c>
      <c r="C170" s="91">
        <v>19051.7228</v>
      </c>
      <c r="D170" s="91">
        <v>18168.900000000001</v>
      </c>
      <c r="E170" s="73">
        <f t="shared" si="8"/>
        <v>95.366178642909929</v>
      </c>
      <c r="F170" s="69">
        <f t="shared" si="9"/>
        <v>-3651.8133500000004</v>
      </c>
      <c r="G170" s="73">
        <f t="shared" si="10"/>
        <v>83.264463945675729</v>
      </c>
    </row>
    <row r="171" spans="1:7" ht="36.75">
      <c r="A171" s="76" t="s">
        <v>124</v>
      </c>
      <c r="B171" s="69">
        <v>395719.47979000001</v>
      </c>
      <c r="C171" s="91">
        <v>889765.9</v>
      </c>
      <c r="D171" s="91">
        <v>637348.18114999996</v>
      </c>
      <c r="E171" s="73">
        <f t="shared" si="8"/>
        <v>71.630996552014409</v>
      </c>
      <c r="F171" s="69">
        <f t="shared" si="9"/>
        <v>241628.70135999995</v>
      </c>
      <c r="G171" s="73">
        <f t="shared" si="10"/>
        <v>161.06060320513592</v>
      </c>
    </row>
    <row r="172" spans="1:7" ht="36.75">
      <c r="A172" s="76" t="s">
        <v>228</v>
      </c>
      <c r="B172" s="69">
        <v>335727.31293999997</v>
      </c>
      <c r="C172" s="69"/>
      <c r="D172" s="69"/>
      <c r="E172" s="73"/>
      <c r="F172" s="69">
        <f t="shared" si="9"/>
        <v>-335727.31293999997</v>
      </c>
      <c r="G172" s="73">
        <f t="shared" si="10"/>
        <v>0</v>
      </c>
    </row>
    <row r="173" spans="1:7" ht="24.75">
      <c r="A173" s="76" t="s">
        <v>125</v>
      </c>
      <c r="B173" s="69"/>
      <c r="C173" s="91">
        <v>7311.8</v>
      </c>
      <c r="D173" s="69"/>
      <c r="E173" s="73">
        <f t="shared" si="8"/>
        <v>0</v>
      </c>
      <c r="F173" s="69">
        <f t="shared" si="9"/>
        <v>0</v>
      </c>
      <c r="G173" s="73"/>
    </row>
    <row r="174" spans="1:7" ht="24.75">
      <c r="A174" s="76" t="s">
        <v>126</v>
      </c>
      <c r="B174" s="69">
        <v>58970.563520000003</v>
      </c>
      <c r="C174" s="91">
        <v>112112.7</v>
      </c>
      <c r="D174" s="91">
        <v>14346.46</v>
      </c>
      <c r="E174" s="73">
        <f t="shared" si="8"/>
        <v>12.796462844976528</v>
      </c>
      <c r="F174" s="69">
        <f t="shared" si="9"/>
        <v>-44624.103520000004</v>
      </c>
      <c r="G174" s="73">
        <f t="shared" si="10"/>
        <v>24.328171792244046</v>
      </c>
    </row>
    <row r="175" spans="1:7" ht="24.75">
      <c r="A175" s="76" t="s">
        <v>127</v>
      </c>
      <c r="B175" s="69">
        <v>477.62997999999999</v>
      </c>
      <c r="C175" s="91">
        <v>7463.7</v>
      </c>
      <c r="D175" s="69"/>
      <c r="E175" s="73">
        <f t="shared" si="8"/>
        <v>0</v>
      </c>
      <c r="F175" s="69">
        <f t="shared" si="9"/>
        <v>-477.62997999999999</v>
      </c>
      <c r="G175" s="73">
        <f t="shared" si="10"/>
        <v>0</v>
      </c>
    </row>
    <row r="176" spans="1:7">
      <c r="A176" s="76" t="s">
        <v>128</v>
      </c>
      <c r="B176" s="69">
        <v>55187.062709999998</v>
      </c>
      <c r="C176" s="91">
        <v>41568.699999999997</v>
      </c>
      <c r="D176" s="91">
        <v>16776.227060000001</v>
      </c>
      <c r="E176" s="73">
        <f t="shared" si="8"/>
        <v>40.357834283968472</v>
      </c>
      <c r="F176" s="69">
        <f t="shared" si="9"/>
        <v>-38410.835649999994</v>
      </c>
      <c r="G176" s="73">
        <f t="shared" si="10"/>
        <v>30.398840300953573</v>
      </c>
    </row>
    <row r="177" spans="1:7" ht="36.75">
      <c r="A177" s="76" t="s">
        <v>129</v>
      </c>
      <c r="B177" s="69">
        <v>250149.51441</v>
      </c>
      <c r="C177" s="91">
        <v>375882</v>
      </c>
      <c r="D177" s="69"/>
      <c r="E177" s="73">
        <f t="shared" si="8"/>
        <v>0</v>
      </c>
      <c r="F177" s="69">
        <f t="shared" si="9"/>
        <v>-250149.51441</v>
      </c>
      <c r="G177" s="73">
        <f t="shared" si="10"/>
        <v>0</v>
      </c>
    </row>
    <row r="178" spans="1:7" ht="36.75">
      <c r="A178" s="76" t="s">
        <v>130</v>
      </c>
      <c r="B178" s="69"/>
      <c r="C178" s="91">
        <v>17450</v>
      </c>
      <c r="D178" s="91">
        <v>17450</v>
      </c>
      <c r="E178" s="73">
        <f t="shared" si="8"/>
        <v>100</v>
      </c>
      <c r="F178" s="69">
        <f t="shared" si="9"/>
        <v>17450</v>
      </c>
      <c r="G178" s="73"/>
    </row>
    <row r="179" spans="1:7" ht="60.75">
      <c r="A179" s="76" t="s">
        <v>209</v>
      </c>
      <c r="B179" s="69">
        <v>60223.1</v>
      </c>
      <c r="C179" s="91">
        <v>43071.199999999997</v>
      </c>
      <c r="D179" s="91">
        <v>40624.9</v>
      </c>
      <c r="E179" s="73">
        <f t="shared" si="8"/>
        <v>94.320334701610363</v>
      </c>
      <c r="F179" s="69">
        <f t="shared" si="9"/>
        <v>-19598.199999999997</v>
      </c>
      <c r="G179" s="73">
        <f t="shared" si="10"/>
        <v>67.457337798950903</v>
      </c>
    </row>
    <row r="180" spans="1:7" ht="36.75">
      <c r="A180" s="76" t="s">
        <v>131</v>
      </c>
      <c r="B180" s="69">
        <v>12875.811439999999</v>
      </c>
      <c r="C180" s="91">
        <v>46878.6</v>
      </c>
      <c r="D180" s="91">
        <v>19337.110339999999</v>
      </c>
      <c r="E180" s="73">
        <f t="shared" si="8"/>
        <v>41.249334109807037</v>
      </c>
      <c r="F180" s="69">
        <f t="shared" si="9"/>
        <v>6461.2988999999998</v>
      </c>
      <c r="G180" s="73">
        <f t="shared" si="10"/>
        <v>150.18168315145815</v>
      </c>
    </row>
    <row r="181" spans="1:7" ht="24.75">
      <c r="A181" s="76" t="s">
        <v>132</v>
      </c>
      <c r="B181" s="69">
        <v>104732.82548999999</v>
      </c>
      <c r="C181" s="91">
        <v>258530.2</v>
      </c>
      <c r="D181" s="91">
        <v>50901.810969999999</v>
      </c>
      <c r="E181" s="73">
        <f t="shared" si="8"/>
        <v>19.68892259782416</v>
      </c>
      <c r="F181" s="69">
        <f t="shared" si="9"/>
        <v>-53831.01451999999</v>
      </c>
      <c r="G181" s="73">
        <f t="shared" si="10"/>
        <v>48.601582867503332</v>
      </c>
    </row>
    <row r="182" spans="1:7" ht="36.75">
      <c r="A182" s="76" t="s">
        <v>199</v>
      </c>
      <c r="B182" s="69"/>
      <c r="C182" s="91">
        <v>41000</v>
      </c>
      <c r="D182" s="91">
        <v>46174.099860000002</v>
      </c>
      <c r="E182" s="73">
        <f t="shared" si="8"/>
        <v>112.61975575609758</v>
      </c>
      <c r="F182" s="69">
        <f t="shared" si="9"/>
        <v>46174.099860000002</v>
      </c>
      <c r="G182" s="73"/>
    </row>
    <row r="183" spans="1:7" ht="24.75">
      <c r="A183" s="76" t="s">
        <v>133</v>
      </c>
      <c r="B183" s="69">
        <v>3265.35977</v>
      </c>
      <c r="C183" s="91">
        <v>14388.6</v>
      </c>
      <c r="D183" s="91">
        <v>2725.3711499999999</v>
      </c>
      <c r="E183" s="73">
        <f t="shared" si="8"/>
        <v>18.941183645385927</v>
      </c>
      <c r="F183" s="69">
        <f t="shared" si="9"/>
        <v>-539.98862000000008</v>
      </c>
      <c r="G183" s="73">
        <f t="shared" si="10"/>
        <v>83.463120206200131</v>
      </c>
    </row>
    <row r="184" spans="1:7" ht="36.75">
      <c r="A184" s="76" t="s">
        <v>200</v>
      </c>
      <c r="B184" s="69"/>
      <c r="C184" s="91">
        <v>10880.2</v>
      </c>
      <c r="D184" s="91">
        <v>10880.199989999999</v>
      </c>
      <c r="E184" s="73">
        <f t="shared" si="8"/>
        <v>99.999999908089904</v>
      </c>
      <c r="F184" s="69">
        <f t="shared" si="9"/>
        <v>10880.199989999999</v>
      </c>
      <c r="G184" s="73"/>
    </row>
    <row r="185" spans="1:7" ht="48.75">
      <c r="A185" s="76" t="s">
        <v>134</v>
      </c>
      <c r="B185" s="69">
        <v>65607.572950000002</v>
      </c>
      <c r="C185" s="91">
        <v>69974.8</v>
      </c>
      <c r="D185" s="91">
        <v>66458.132629999993</v>
      </c>
      <c r="E185" s="73">
        <f t="shared" si="8"/>
        <v>94.974380248317942</v>
      </c>
      <c r="F185" s="69">
        <f t="shared" si="9"/>
        <v>850.5596799999912</v>
      </c>
      <c r="G185" s="73">
        <f t="shared" si="10"/>
        <v>101.29643521586785</v>
      </c>
    </row>
    <row r="186" spans="1:7" ht="24.75">
      <c r="A186" s="76" t="s">
        <v>135</v>
      </c>
      <c r="B186" s="69">
        <v>7985.0771299999997</v>
      </c>
      <c r="C186" s="91">
        <v>35000</v>
      </c>
      <c r="D186" s="91">
        <v>1826.94049</v>
      </c>
      <c r="E186" s="73">
        <f t="shared" si="8"/>
        <v>5.2198299714285712</v>
      </c>
      <c r="F186" s="69">
        <f t="shared" si="9"/>
        <v>-6158.1366399999997</v>
      </c>
      <c r="G186" s="73">
        <f t="shared" si="10"/>
        <v>22.879434478299146</v>
      </c>
    </row>
    <row r="187" spans="1:7" ht="48.75">
      <c r="A187" s="76" t="s">
        <v>136</v>
      </c>
      <c r="B187" s="69">
        <v>33761.139000000003</v>
      </c>
      <c r="C187" s="91">
        <v>37047.9</v>
      </c>
      <c r="D187" s="91">
        <v>37047.899989999998</v>
      </c>
      <c r="E187" s="73">
        <f t="shared" si="8"/>
        <v>99.999999973007903</v>
      </c>
      <c r="F187" s="69">
        <f t="shared" si="9"/>
        <v>3286.7609899999952</v>
      </c>
      <c r="G187" s="73">
        <f t="shared" si="10"/>
        <v>109.73533798726397</v>
      </c>
    </row>
    <row r="188" spans="1:7" ht="24.75">
      <c r="A188" s="76" t="s">
        <v>201</v>
      </c>
      <c r="B188" s="69"/>
      <c r="C188" s="91">
        <v>4759.7</v>
      </c>
      <c r="D188" s="91">
        <v>391.99997999999999</v>
      </c>
      <c r="E188" s="73">
        <f t="shared" si="8"/>
        <v>8.2358127613084857</v>
      </c>
      <c r="F188" s="69">
        <f t="shared" si="9"/>
        <v>391.99997999999999</v>
      </c>
      <c r="G188" s="73"/>
    </row>
    <row r="189" spans="1:7" ht="48.75">
      <c r="A189" s="76" t="s">
        <v>137</v>
      </c>
      <c r="B189" s="69">
        <v>10708.176170000001</v>
      </c>
      <c r="C189" s="91">
        <v>66369.8</v>
      </c>
      <c r="D189" s="91">
        <v>30171.163250000001</v>
      </c>
      <c r="E189" s="73">
        <f t="shared" si="8"/>
        <v>45.459174579402081</v>
      </c>
      <c r="F189" s="69">
        <f t="shared" si="9"/>
        <v>19462.987079999999</v>
      </c>
      <c r="G189" s="73">
        <f t="shared" si="10"/>
        <v>281.75818898579064</v>
      </c>
    </row>
    <row r="190" spans="1:7" ht="24.75">
      <c r="A190" s="76" t="s">
        <v>138</v>
      </c>
      <c r="B190" s="69">
        <v>1070198.8947600001</v>
      </c>
      <c r="C190" s="91">
        <v>869703.87600000005</v>
      </c>
      <c r="D190" s="91">
        <v>308770.56205000001</v>
      </c>
      <c r="E190" s="73">
        <f t="shared" si="8"/>
        <v>35.502953427104188</v>
      </c>
      <c r="F190" s="69">
        <f t="shared" si="9"/>
        <v>-761428.33270999999</v>
      </c>
      <c r="G190" s="73">
        <f t="shared" si="10"/>
        <v>28.851698834845468</v>
      </c>
    </row>
    <row r="191" spans="1:7" ht="60.75">
      <c r="A191" s="76" t="s">
        <v>139</v>
      </c>
      <c r="B191" s="69">
        <v>41080.1</v>
      </c>
      <c r="C191" s="91">
        <v>92142.3</v>
      </c>
      <c r="D191" s="91">
        <v>69373.229579999999</v>
      </c>
      <c r="E191" s="73">
        <f t="shared" si="8"/>
        <v>75.289231525585961</v>
      </c>
      <c r="F191" s="69">
        <f t="shared" si="9"/>
        <v>28293.129580000001</v>
      </c>
      <c r="G191" s="73">
        <f t="shared" si="10"/>
        <v>168.87307864391764</v>
      </c>
    </row>
    <row r="192" spans="1:7" ht="24.75">
      <c r="A192" s="76" t="s">
        <v>175</v>
      </c>
      <c r="B192" s="69"/>
      <c r="C192" s="91">
        <v>78000</v>
      </c>
      <c r="D192" s="69"/>
      <c r="E192" s="73">
        <f t="shared" si="8"/>
        <v>0</v>
      </c>
      <c r="F192" s="69">
        <f t="shared" si="9"/>
        <v>0</v>
      </c>
      <c r="G192" s="73"/>
    </row>
    <row r="193" spans="1:7" ht="24.75">
      <c r="A193" s="76" t="s">
        <v>202</v>
      </c>
      <c r="B193" s="69"/>
      <c r="C193" s="91">
        <v>24012</v>
      </c>
      <c r="D193" s="69"/>
      <c r="E193" s="73">
        <f t="shared" si="8"/>
        <v>0</v>
      </c>
      <c r="F193" s="69">
        <f t="shared" si="9"/>
        <v>0</v>
      </c>
      <c r="G193" s="73"/>
    </row>
    <row r="194" spans="1:7" ht="48.75">
      <c r="A194" s="88" t="s">
        <v>243</v>
      </c>
      <c r="B194" s="69"/>
      <c r="C194" s="91"/>
      <c r="D194" s="91">
        <v>500000</v>
      </c>
      <c r="E194" s="73"/>
      <c r="F194" s="69">
        <f t="shared" si="9"/>
        <v>500000</v>
      </c>
      <c r="G194" s="73"/>
    </row>
    <row r="195" spans="1:7" ht="72.75">
      <c r="A195" s="76" t="s">
        <v>140</v>
      </c>
      <c r="B195" s="69">
        <v>220693.16461000001</v>
      </c>
      <c r="C195" s="91">
        <v>450642.7</v>
      </c>
      <c r="D195" s="91">
        <v>450172.9472</v>
      </c>
      <c r="E195" s="73">
        <f t="shared" si="8"/>
        <v>99.895759367676433</v>
      </c>
      <c r="F195" s="69">
        <f t="shared" si="9"/>
        <v>229479.78258999999</v>
      </c>
      <c r="G195" s="73">
        <f t="shared" si="10"/>
        <v>203.98137295984102</v>
      </c>
    </row>
    <row r="196" spans="1:7" ht="72.75">
      <c r="A196" s="76" t="s">
        <v>141</v>
      </c>
      <c r="B196" s="69">
        <v>164664.1</v>
      </c>
      <c r="C196" s="91">
        <v>88807.4</v>
      </c>
      <c r="D196" s="91">
        <v>88807.4</v>
      </c>
      <c r="E196" s="73">
        <f t="shared" si="8"/>
        <v>100</v>
      </c>
      <c r="F196" s="69">
        <f t="shared" si="9"/>
        <v>-75856.700000000012</v>
      </c>
      <c r="G196" s="73">
        <f t="shared" si="10"/>
        <v>53.932460080855506</v>
      </c>
    </row>
    <row r="197" spans="1:7" ht="48.75">
      <c r="A197" s="76" t="s">
        <v>142</v>
      </c>
      <c r="B197" s="69">
        <v>57667.230009999999</v>
      </c>
      <c r="C197" s="91">
        <v>500000</v>
      </c>
      <c r="D197" s="69"/>
      <c r="E197" s="73">
        <f t="shared" si="8"/>
        <v>0</v>
      </c>
      <c r="F197" s="69">
        <f t="shared" si="9"/>
        <v>-57667.230009999999</v>
      </c>
      <c r="G197" s="73">
        <f t="shared" si="10"/>
        <v>0</v>
      </c>
    </row>
    <row r="198" spans="1:7" ht="48.75">
      <c r="A198" s="76" t="s">
        <v>143</v>
      </c>
      <c r="B198" s="69">
        <v>102207.93955</v>
      </c>
      <c r="C198" s="91">
        <v>253488.6</v>
      </c>
      <c r="D198" s="69">
        <v>45215.458780000001</v>
      </c>
      <c r="E198" s="73">
        <f t="shared" si="8"/>
        <v>17.837275041165558</v>
      </c>
      <c r="F198" s="69">
        <f t="shared" si="9"/>
        <v>-56992.480769999995</v>
      </c>
      <c r="G198" s="73">
        <f t="shared" si="10"/>
        <v>44.238695133738268</v>
      </c>
    </row>
    <row r="199" spans="1:7" ht="36.75">
      <c r="A199" s="76" t="s">
        <v>235</v>
      </c>
      <c r="B199" s="69"/>
      <c r="C199" s="91">
        <v>286.2</v>
      </c>
      <c r="D199" s="69"/>
      <c r="E199" s="73">
        <f t="shared" si="8"/>
        <v>0</v>
      </c>
      <c r="F199" s="69">
        <f t="shared" si="9"/>
        <v>0</v>
      </c>
      <c r="G199" s="73"/>
    </row>
    <row r="200" spans="1:7">
      <c r="A200" s="76" t="s">
        <v>229</v>
      </c>
      <c r="B200" s="69"/>
      <c r="C200" s="91">
        <v>2231.174</v>
      </c>
      <c r="D200" s="91">
        <v>35972.990039999997</v>
      </c>
      <c r="E200" s="73">
        <f t="shared" si="8"/>
        <v>1612.2897649398926</v>
      </c>
      <c r="F200" s="69">
        <f t="shared" si="9"/>
        <v>35972.990039999997</v>
      </c>
      <c r="G200" s="73"/>
    </row>
    <row r="201" spans="1:7" ht="24">
      <c r="A201" s="77" t="s">
        <v>144</v>
      </c>
      <c r="B201" s="67">
        <v>977370.03369000007</v>
      </c>
      <c r="C201" s="93">
        <v>1808592.8289999999</v>
      </c>
      <c r="D201" s="93">
        <v>1024213.0281999999</v>
      </c>
      <c r="E201" s="66">
        <f t="shared" si="8"/>
        <v>56.630382017289307</v>
      </c>
      <c r="F201" s="64">
        <f t="shared" si="9"/>
        <v>46842.994509999873</v>
      </c>
      <c r="G201" s="66">
        <f t="shared" si="10"/>
        <v>104.79275943555861</v>
      </c>
    </row>
    <row r="202" spans="1:7" ht="36.75">
      <c r="A202" s="76" t="s">
        <v>145</v>
      </c>
      <c r="B202" s="69">
        <v>18916.589</v>
      </c>
      <c r="C202" s="91">
        <v>47758.1</v>
      </c>
      <c r="D202" s="91">
        <v>22558.747480000002</v>
      </c>
      <c r="E202" s="73">
        <f t="shared" si="8"/>
        <v>47.235437506936002</v>
      </c>
      <c r="F202" s="69">
        <f t="shared" si="9"/>
        <v>3642.1584800000019</v>
      </c>
      <c r="G202" s="73">
        <f t="shared" si="10"/>
        <v>119.25378026662207</v>
      </c>
    </row>
    <row r="203" spans="1:7" ht="48.75">
      <c r="A203" s="76" t="s">
        <v>146</v>
      </c>
      <c r="B203" s="69"/>
      <c r="C203" s="91">
        <v>122.6</v>
      </c>
      <c r="D203" s="91">
        <v>67.085999999999999</v>
      </c>
      <c r="E203" s="73">
        <f t="shared" si="8"/>
        <v>54.719412724306693</v>
      </c>
      <c r="F203" s="69">
        <f t="shared" si="9"/>
        <v>67.085999999999999</v>
      </c>
      <c r="G203" s="73"/>
    </row>
    <row r="204" spans="1:7" ht="36.75">
      <c r="A204" s="76" t="s">
        <v>147</v>
      </c>
      <c r="B204" s="69">
        <v>2681.2205400000003</v>
      </c>
      <c r="C204" s="91">
        <v>19319.7</v>
      </c>
      <c r="D204" s="91">
        <v>7000</v>
      </c>
      <c r="E204" s="73">
        <f t="shared" si="8"/>
        <v>36.232446673602595</v>
      </c>
      <c r="F204" s="69">
        <f t="shared" si="9"/>
        <v>4318.7794599999997</v>
      </c>
      <c r="G204" s="73">
        <f t="shared" si="10"/>
        <v>261.07512961242645</v>
      </c>
    </row>
    <row r="205" spans="1:7" ht="36.75">
      <c r="A205" s="76" t="s">
        <v>148</v>
      </c>
      <c r="B205" s="69">
        <v>27995.1793</v>
      </c>
      <c r="C205" s="91">
        <v>72625.5</v>
      </c>
      <c r="D205" s="91">
        <v>30258.393889999999</v>
      </c>
      <c r="E205" s="73">
        <f t="shared" si="8"/>
        <v>41.663594591431384</v>
      </c>
      <c r="F205" s="69">
        <f t="shared" si="9"/>
        <v>2263.2145899999996</v>
      </c>
      <c r="G205" s="73">
        <f t="shared" si="10"/>
        <v>108.08430110679805</v>
      </c>
    </row>
    <row r="206" spans="1:7" ht="84.75">
      <c r="A206" s="76" t="s">
        <v>219</v>
      </c>
      <c r="B206" s="69">
        <v>5265</v>
      </c>
      <c r="C206" s="91">
        <v>2758.4</v>
      </c>
      <c r="D206" s="91">
        <v>2717.5680000000002</v>
      </c>
      <c r="E206" s="73">
        <f t="shared" si="8"/>
        <v>98.51972157772623</v>
      </c>
      <c r="F206" s="69">
        <f t="shared" si="9"/>
        <v>-2547.4319999999998</v>
      </c>
      <c r="G206" s="73">
        <f t="shared" si="10"/>
        <v>51.615726495726499</v>
      </c>
    </row>
    <row r="207" spans="1:7" ht="48.75">
      <c r="A207" s="76" t="s">
        <v>149</v>
      </c>
      <c r="B207" s="69">
        <v>2640.5279999999998</v>
      </c>
      <c r="C207" s="91">
        <v>1647.8</v>
      </c>
      <c r="D207" s="91">
        <v>1358.7840000000001</v>
      </c>
      <c r="E207" s="73">
        <f t="shared" si="8"/>
        <v>82.460492778249801</v>
      </c>
      <c r="F207" s="69">
        <f t="shared" si="9"/>
        <v>-1281.7439999999997</v>
      </c>
      <c r="G207" s="73">
        <f t="shared" si="10"/>
        <v>51.458799149261068</v>
      </c>
    </row>
    <row r="208" spans="1:7" ht="60.75">
      <c r="A208" s="76" t="s">
        <v>150</v>
      </c>
      <c r="B208" s="69">
        <v>2640.5279999999998</v>
      </c>
      <c r="C208" s="91">
        <v>2408.1999999999998</v>
      </c>
      <c r="D208" s="91">
        <v>1428.876</v>
      </c>
      <c r="E208" s="73">
        <f t="shared" si="8"/>
        <v>59.333776264429872</v>
      </c>
      <c r="F208" s="69">
        <f t="shared" si="9"/>
        <v>-1211.6519999999998</v>
      </c>
      <c r="G208" s="73">
        <f t="shared" si="10"/>
        <v>54.113268255439827</v>
      </c>
    </row>
    <row r="209" spans="1:7" ht="48.75">
      <c r="A209" s="76" t="s">
        <v>151</v>
      </c>
      <c r="B209" s="69">
        <v>99892.659200000009</v>
      </c>
      <c r="C209" s="91">
        <v>108529.1</v>
      </c>
      <c r="D209" s="91">
        <v>104027.5</v>
      </c>
      <c r="E209" s="73">
        <f t="shared" si="8"/>
        <v>95.852172366674012</v>
      </c>
      <c r="F209" s="69">
        <f t="shared" si="9"/>
        <v>4134.8407999999908</v>
      </c>
      <c r="G209" s="73">
        <f t="shared" si="10"/>
        <v>104.13928394049599</v>
      </c>
    </row>
    <row r="210" spans="1:7" ht="72.75">
      <c r="A210" s="76" t="s">
        <v>152</v>
      </c>
      <c r="B210" s="69">
        <v>37.580880000000001</v>
      </c>
      <c r="C210" s="91">
        <v>138.30000000000001</v>
      </c>
      <c r="D210" s="91">
        <v>39.271920000000001</v>
      </c>
      <c r="E210" s="73">
        <f t="shared" si="8"/>
        <v>28.396182212581344</v>
      </c>
      <c r="F210" s="69">
        <f t="shared" si="9"/>
        <v>1.691040000000001</v>
      </c>
      <c r="G210" s="73">
        <f t="shared" si="10"/>
        <v>104.49973497161322</v>
      </c>
    </row>
    <row r="211" spans="1:7" ht="24.75">
      <c r="A211" s="76" t="s">
        <v>153</v>
      </c>
      <c r="B211" s="69">
        <v>379178.12767000002</v>
      </c>
      <c r="C211" s="91">
        <v>770616.2</v>
      </c>
      <c r="D211" s="91">
        <v>380669.38263000001</v>
      </c>
      <c r="E211" s="73">
        <f t="shared" si="8"/>
        <v>49.398050888367003</v>
      </c>
      <c r="F211" s="69">
        <f t="shared" si="9"/>
        <v>1491.2549599999911</v>
      </c>
      <c r="G211" s="73">
        <f t="shared" si="10"/>
        <v>100.39328612363892</v>
      </c>
    </row>
    <row r="212" spans="1:7" ht="48.75">
      <c r="A212" s="76" t="s">
        <v>203</v>
      </c>
      <c r="B212" s="69">
        <v>120359.24228000001</v>
      </c>
      <c r="C212" s="91">
        <v>261192.9</v>
      </c>
      <c r="D212" s="91">
        <v>87088.428329999995</v>
      </c>
      <c r="E212" s="73">
        <f t="shared" si="8"/>
        <v>33.342571076778889</v>
      </c>
      <c r="F212" s="69">
        <f t="shared" si="9"/>
        <v>-33270.813950000011</v>
      </c>
      <c r="G212" s="73">
        <f t="shared" si="10"/>
        <v>72.357075933894777</v>
      </c>
    </row>
    <row r="213" spans="1:7" ht="24.75">
      <c r="A213" s="76" t="s">
        <v>154</v>
      </c>
      <c r="B213" s="69">
        <v>9566.3133500000004</v>
      </c>
      <c r="C213" s="91">
        <v>19670.2</v>
      </c>
      <c r="D213" s="91">
        <v>8762.2508500000004</v>
      </c>
      <c r="E213" s="73">
        <f t="shared" si="8"/>
        <v>44.545814734979814</v>
      </c>
      <c r="F213" s="69">
        <f t="shared" si="9"/>
        <v>-804.0625</v>
      </c>
      <c r="G213" s="73">
        <f t="shared" si="10"/>
        <v>91.594855085945937</v>
      </c>
    </row>
    <row r="214" spans="1:7" ht="24.75">
      <c r="A214" s="76" t="s">
        <v>155</v>
      </c>
      <c r="B214" s="69">
        <v>3220.9182500000002</v>
      </c>
      <c r="C214" s="91">
        <v>5426.9</v>
      </c>
      <c r="D214" s="91">
        <v>2390.7687700000001</v>
      </c>
      <c r="E214" s="73">
        <f t="shared" si="8"/>
        <v>44.054041349573424</v>
      </c>
      <c r="F214" s="69">
        <f t="shared" si="9"/>
        <v>-830.14948000000004</v>
      </c>
      <c r="G214" s="73">
        <f t="shared" si="10"/>
        <v>74.226310152392102</v>
      </c>
    </row>
    <row r="215" spans="1:7" ht="24.75">
      <c r="A215" s="76" t="s">
        <v>156</v>
      </c>
      <c r="B215" s="69"/>
      <c r="C215" s="91">
        <v>286.3</v>
      </c>
      <c r="D215" s="69"/>
      <c r="E215" s="73">
        <f t="shared" si="8"/>
        <v>0</v>
      </c>
      <c r="F215" s="69">
        <f t="shared" si="9"/>
        <v>0</v>
      </c>
      <c r="G215" s="73"/>
    </row>
    <row r="216" spans="1:7" ht="84.75">
      <c r="A216" s="76" t="s">
        <v>157</v>
      </c>
      <c r="B216" s="69">
        <v>266335.07763999997</v>
      </c>
      <c r="C216" s="91">
        <v>403714.1</v>
      </c>
      <c r="D216" s="91">
        <v>334255.27759000001</v>
      </c>
      <c r="E216" s="73">
        <f t="shared" si="8"/>
        <v>82.795046690219635</v>
      </c>
      <c r="F216" s="69">
        <f t="shared" si="9"/>
        <v>67920.199950000038</v>
      </c>
      <c r="G216" s="73">
        <f t="shared" si="10"/>
        <v>125.50178540199894</v>
      </c>
    </row>
    <row r="217" spans="1:7" ht="24.75">
      <c r="A217" s="76" t="s">
        <v>158</v>
      </c>
      <c r="B217" s="69">
        <v>38641.069579999996</v>
      </c>
      <c r="C217" s="91">
        <v>89360</v>
      </c>
      <c r="D217" s="91">
        <v>41590.771269999997</v>
      </c>
      <c r="E217" s="73">
        <f t="shared" si="8"/>
        <v>46.542940096239924</v>
      </c>
      <c r="F217" s="69">
        <f t="shared" si="9"/>
        <v>2949.7016900000017</v>
      </c>
      <c r="G217" s="73">
        <f t="shared" si="10"/>
        <v>107.63359224281596</v>
      </c>
    </row>
    <row r="218" spans="1:7">
      <c r="A218" s="76" t="s">
        <v>210</v>
      </c>
      <c r="B218" s="69"/>
      <c r="C218" s="91">
        <v>3018.6289999999999</v>
      </c>
      <c r="D218" s="69"/>
      <c r="E218" s="73">
        <f t="shared" si="8"/>
        <v>0</v>
      </c>
      <c r="F218" s="69">
        <f t="shared" si="9"/>
        <v>0</v>
      </c>
      <c r="G218" s="73"/>
    </row>
    <row r="219" spans="1:7">
      <c r="A219" s="75" t="s">
        <v>159</v>
      </c>
      <c r="B219" s="67">
        <v>2751913.25715</v>
      </c>
      <c r="C219" s="67">
        <v>942537.24029999995</v>
      </c>
      <c r="D219" s="67">
        <v>1042504.62315</v>
      </c>
      <c r="E219" s="66">
        <f t="shared" si="8"/>
        <v>110.60619979515944</v>
      </c>
      <c r="F219" s="64">
        <f t="shared" si="9"/>
        <v>-1709408.6340000001</v>
      </c>
      <c r="G219" s="66">
        <f t="shared" si="10"/>
        <v>37.882902756523031</v>
      </c>
    </row>
    <row r="220" spans="1:7" ht="48.75">
      <c r="A220" s="76" t="s">
        <v>220</v>
      </c>
      <c r="B220" s="69"/>
      <c r="C220" s="91">
        <v>334.67630000000003</v>
      </c>
      <c r="D220" s="69"/>
      <c r="E220" s="73">
        <f t="shared" si="8"/>
        <v>0</v>
      </c>
      <c r="F220" s="69">
        <f t="shared" si="9"/>
        <v>0</v>
      </c>
      <c r="G220" s="73"/>
    </row>
    <row r="221" spans="1:7" ht="168.75">
      <c r="A221" s="76" t="s">
        <v>230</v>
      </c>
      <c r="B221" s="69">
        <v>45780</v>
      </c>
      <c r="C221" s="69"/>
      <c r="D221" s="69"/>
      <c r="E221" s="73"/>
      <c r="F221" s="69">
        <f t="shared" si="9"/>
        <v>-45780</v>
      </c>
      <c r="G221" s="73">
        <f t="shared" si="10"/>
        <v>0</v>
      </c>
    </row>
    <row r="222" spans="1:7" ht="48.75">
      <c r="A222" s="76" t="s">
        <v>160</v>
      </c>
      <c r="B222" s="69">
        <v>6908.0923200000007</v>
      </c>
      <c r="C222" s="91">
        <v>2305.0639999999999</v>
      </c>
      <c r="D222" s="91">
        <v>6911.4792799999996</v>
      </c>
      <c r="E222" s="73">
        <f t="shared" si="8"/>
        <v>299.83893202097647</v>
      </c>
      <c r="F222" s="69">
        <f t="shared" si="9"/>
        <v>3.3869599999989077</v>
      </c>
      <c r="G222" s="73">
        <f t="shared" si="10"/>
        <v>100.04902887574609</v>
      </c>
    </row>
    <row r="223" spans="1:7" ht="48.75">
      <c r="A223" s="76" t="s">
        <v>161</v>
      </c>
      <c r="B223" s="69">
        <v>2132.4163799999997</v>
      </c>
      <c r="C223" s="91">
        <v>705.1</v>
      </c>
      <c r="D223" s="91">
        <v>1844.13924</v>
      </c>
      <c r="E223" s="73">
        <f t="shared" si="8"/>
        <v>261.54293575379376</v>
      </c>
      <c r="F223" s="69">
        <f t="shared" si="9"/>
        <v>-288.27713999999969</v>
      </c>
      <c r="G223" s="73">
        <f t="shared" si="10"/>
        <v>86.481198385842461</v>
      </c>
    </row>
    <row r="224" spans="1:7" ht="36.75">
      <c r="A224" s="76" t="s">
        <v>162</v>
      </c>
      <c r="B224" s="69">
        <v>67870.175530000008</v>
      </c>
      <c r="C224" s="91">
        <v>102426</v>
      </c>
      <c r="D224" s="91">
        <v>96030.5</v>
      </c>
      <c r="E224" s="73">
        <f t="shared" si="8"/>
        <v>93.755979926971662</v>
      </c>
      <c r="F224" s="69">
        <f t="shared" si="9"/>
        <v>28160.324469999992</v>
      </c>
      <c r="G224" s="73">
        <f t="shared" si="10"/>
        <v>141.49145666722575</v>
      </c>
    </row>
    <row r="225" spans="1:7" ht="48.75">
      <c r="A225" s="76" t="s">
        <v>212</v>
      </c>
      <c r="B225" s="69">
        <v>35429.53153</v>
      </c>
      <c r="C225" s="69"/>
      <c r="D225" s="69"/>
      <c r="E225" s="73"/>
      <c r="F225" s="69">
        <f t="shared" si="9"/>
        <v>-35429.53153</v>
      </c>
      <c r="G225" s="73">
        <f t="shared" si="10"/>
        <v>0</v>
      </c>
    </row>
    <row r="226" spans="1:7" ht="36.75">
      <c r="A226" s="76" t="s">
        <v>213</v>
      </c>
      <c r="B226" s="69">
        <v>44432.451430000001</v>
      </c>
      <c r="C226" s="69"/>
      <c r="D226" s="69"/>
      <c r="E226" s="73"/>
      <c r="F226" s="69">
        <f t="shared" si="9"/>
        <v>-44432.451430000001</v>
      </c>
      <c r="G226" s="73">
        <f t="shared" si="10"/>
        <v>0</v>
      </c>
    </row>
    <row r="227" spans="1:7" ht="156.75">
      <c r="A227" s="76" t="s">
        <v>214</v>
      </c>
      <c r="B227" s="69">
        <v>1432.42797</v>
      </c>
      <c r="C227" s="69"/>
      <c r="D227" s="91">
        <v>1262.79126</v>
      </c>
      <c r="E227" s="73"/>
      <c r="F227" s="69">
        <f t="shared" si="9"/>
        <v>-169.63670999999999</v>
      </c>
      <c r="G227" s="73">
        <f t="shared" si="10"/>
        <v>88.157400333365459</v>
      </c>
    </row>
    <row r="228" spans="1:7" ht="36.75">
      <c r="A228" s="76" t="s">
        <v>211</v>
      </c>
      <c r="B228" s="69">
        <v>22524.7</v>
      </c>
      <c r="C228" s="69"/>
      <c r="D228" s="69"/>
      <c r="E228" s="73"/>
      <c r="F228" s="69">
        <f t="shared" si="9"/>
        <v>-22524.7</v>
      </c>
      <c r="G228" s="73">
        <f t="shared" si="10"/>
        <v>0</v>
      </c>
    </row>
    <row r="229" spans="1:7" ht="60.75">
      <c r="A229" s="76" t="s">
        <v>244</v>
      </c>
      <c r="B229" s="69">
        <v>2620.18361</v>
      </c>
      <c r="C229" s="69"/>
      <c r="D229" s="69"/>
      <c r="E229" s="73"/>
      <c r="F229" s="69">
        <f t="shared" si="9"/>
        <v>-2620.18361</v>
      </c>
      <c r="G229" s="73">
        <f t="shared" si="10"/>
        <v>0</v>
      </c>
    </row>
    <row r="230" spans="1:7" ht="60.75">
      <c r="A230" s="76" t="s">
        <v>215</v>
      </c>
      <c r="B230" s="69">
        <v>16893</v>
      </c>
      <c r="C230" s="69"/>
      <c r="D230" s="69"/>
      <c r="E230" s="73"/>
      <c r="F230" s="69">
        <f t="shared" si="9"/>
        <v>-16893</v>
      </c>
      <c r="G230" s="73">
        <f t="shared" si="10"/>
        <v>0</v>
      </c>
    </row>
    <row r="231" spans="1:7" ht="60.75">
      <c r="A231" s="76" t="s">
        <v>216</v>
      </c>
      <c r="B231" s="69">
        <v>12282.752339999999</v>
      </c>
      <c r="C231" s="69"/>
      <c r="D231" s="69"/>
      <c r="E231" s="73"/>
      <c r="F231" s="69">
        <f t="shared" si="9"/>
        <v>-12282.752339999999</v>
      </c>
      <c r="G231" s="73">
        <f t="shared" si="10"/>
        <v>0</v>
      </c>
    </row>
    <row r="232" spans="1:7" ht="84.75">
      <c r="A232" s="76" t="s">
        <v>163</v>
      </c>
      <c r="B232" s="69">
        <v>378694.47551000002</v>
      </c>
      <c r="C232" s="91">
        <v>658942.19999999995</v>
      </c>
      <c r="D232" s="91">
        <v>530448.13670999999</v>
      </c>
      <c r="E232" s="73">
        <f t="shared" ref="E232:E251" si="11">D232/C232*100</f>
        <v>80.499949268691552</v>
      </c>
      <c r="F232" s="69">
        <f t="shared" ref="F232:F251" si="12">D232-B232</f>
        <v>151753.66119999997</v>
      </c>
      <c r="G232" s="73">
        <f t="shared" ref="G232:G251" si="13">D232/B232*100</f>
        <v>140.0728479061197</v>
      </c>
    </row>
    <row r="233" spans="1:7" ht="108.75">
      <c r="A233" s="76" t="s">
        <v>164</v>
      </c>
      <c r="B233" s="69">
        <v>42002.455999999998</v>
      </c>
      <c r="C233" s="91">
        <v>67027</v>
      </c>
      <c r="D233" s="91">
        <v>57767.656000000003</v>
      </c>
      <c r="E233" s="73">
        <f t="shared" si="11"/>
        <v>86.18565055873006</v>
      </c>
      <c r="F233" s="69">
        <f t="shared" si="12"/>
        <v>15765.200000000004</v>
      </c>
      <c r="G233" s="73">
        <f t="shared" si="13"/>
        <v>137.53399563111265</v>
      </c>
    </row>
    <row r="234" spans="1:7" ht="48.75">
      <c r="A234" s="88" t="s">
        <v>165</v>
      </c>
      <c r="B234" s="69"/>
      <c r="C234" s="91">
        <v>164.6</v>
      </c>
      <c r="D234" s="91">
        <v>163.26499999999999</v>
      </c>
      <c r="E234" s="73">
        <f t="shared" si="11"/>
        <v>99.188942891859043</v>
      </c>
      <c r="F234" s="69">
        <f t="shared" si="12"/>
        <v>163.26499999999999</v>
      </c>
      <c r="G234" s="73"/>
    </row>
    <row r="235" spans="1:7" ht="72.75">
      <c r="A235" s="76" t="s">
        <v>231</v>
      </c>
      <c r="B235" s="69">
        <v>773685.5999400001</v>
      </c>
      <c r="C235" s="69"/>
      <c r="D235" s="69"/>
      <c r="E235" s="73"/>
      <c r="F235" s="69">
        <f t="shared" si="12"/>
        <v>-773685.5999400001</v>
      </c>
      <c r="G235" s="73">
        <f t="shared" si="13"/>
        <v>0</v>
      </c>
    </row>
    <row r="236" spans="1:7" ht="60.75">
      <c r="A236" s="76" t="s">
        <v>217</v>
      </c>
      <c r="B236" s="69">
        <v>11733.4</v>
      </c>
      <c r="C236" s="69"/>
      <c r="D236" s="69"/>
      <c r="E236" s="73"/>
      <c r="F236" s="69">
        <f t="shared" si="12"/>
        <v>-11733.4</v>
      </c>
      <c r="G236" s="73">
        <f t="shared" si="13"/>
        <v>0</v>
      </c>
    </row>
    <row r="237" spans="1:7" ht="168.75">
      <c r="A237" s="76" t="s">
        <v>224</v>
      </c>
      <c r="B237" s="69">
        <v>5160.8494099999998</v>
      </c>
      <c r="C237" s="69"/>
      <c r="D237" s="69"/>
      <c r="E237" s="73"/>
      <c r="F237" s="69">
        <f t="shared" si="12"/>
        <v>-5160.8494099999998</v>
      </c>
      <c r="G237" s="73">
        <f t="shared" si="13"/>
        <v>0</v>
      </c>
    </row>
    <row r="238" spans="1:7" ht="60.75">
      <c r="A238" s="76" t="s">
        <v>221</v>
      </c>
      <c r="B238" s="69">
        <v>192000.97222999998</v>
      </c>
      <c r="C238" s="69"/>
      <c r="D238" s="69"/>
      <c r="E238" s="73"/>
      <c r="F238" s="69">
        <f t="shared" si="12"/>
        <v>-192000.97222999998</v>
      </c>
      <c r="G238" s="73">
        <f t="shared" si="13"/>
        <v>0</v>
      </c>
    </row>
    <row r="239" spans="1:7" ht="48.75">
      <c r="A239" s="76" t="s">
        <v>222</v>
      </c>
      <c r="B239" s="69">
        <v>375585.90610000002</v>
      </c>
      <c r="C239" s="69"/>
      <c r="D239" s="69"/>
      <c r="E239" s="73"/>
      <c r="F239" s="69">
        <f t="shared" si="12"/>
        <v>-375585.90610000002</v>
      </c>
      <c r="G239" s="73">
        <f t="shared" si="13"/>
        <v>0</v>
      </c>
    </row>
    <row r="240" spans="1:7" ht="24.75">
      <c r="A240" s="76" t="s">
        <v>223</v>
      </c>
      <c r="B240" s="69">
        <v>9973</v>
      </c>
      <c r="C240" s="69"/>
      <c r="D240" s="69"/>
      <c r="E240" s="73"/>
      <c r="F240" s="69">
        <f t="shared" si="12"/>
        <v>-9973</v>
      </c>
      <c r="G240" s="73">
        <f t="shared" si="13"/>
        <v>0</v>
      </c>
    </row>
    <row r="241" spans="1:7" ht="48.75">
      <c r="A241" s="76" t="s">
        <v>165</v>
      </c>
      <c r="B241" s="69">
        <v>105</v>
      </c>
      <c r="C241" s="69"/>
      <c r="D241" s="69"/>
      <c r="E241" s="73"/>
      <c r="F241" s="69">
        <f t="shared" si="12"/>
        <v>-105</v>
      </c>
      <c r="G241" s="73">
        <f t="shared" si="13"/>
        <v>0</v>
      </c>
    </row>
    <row r="242" spans="1:7" ht="48.75">
      <c r="A242" s="76" t="s">
        <v>166</v>
      </c>
      <c r="B242" s="69">
        <v>443835</v>
      </c>
      <c r="C242" s="69"/>
      <c r="D242" s="69"/>
      <c r="E242" s="73"/>
      <c r="F242" s="69">
        <f t="shared" si="12"/>
        <v>-443835</v>
      </c>
      <c r="G242" s="73">
        <f t="shared" si="13"/>
        <v>0</v>
      </c>
    </row>
    <row r="243" spans="1:7" ht="36.75">
      <c r="A243" s="76" t="s">
        <v>218</v>
      </c>
      <c r="B243" s="69">
        <v>260830.86684999999</v>
      </c>
      <c r="C243" s="91">
        <v>61963.4</v>
      </c>
      <c r="D243" s="91">
        <v>299407.59999999998</v>
      </c>
      <c r="E243" s="73">
        <f t="shared" si="11"/>
        <v>483.20072817179164</v>
      </c>
      <c r="F243" s="69">
        <f t="shared" si="12"/>
        <v>38576.733149999985</v>
      </c>
      <c r="G243" s="73">
        <f t="shared" si="13"/>
        <v>114.78994170279122</v>
      </c>
    </row>
    <row r="244" spans="1:7">
      <c r="A244" s="76" t="s">
        <v>225</v>
      </c>
      <c r="B244" s="69"/>
      <c r="C244" s="91">
        <v>48669.1</v>
      </c>
      <c r="D244" s="91">
        <v>48669.1</v>
      </c>
      <c r="E244" s="73">
        <f t="shared" si="11"/>
        <v>100</v>
      </c>
      <c r="F244" s="69">
        <f t="shared" si="12"/>
        <v>48669.1</v>
      </c>
      <c r="G244" s="73"/>
    </row>
    <row r="245" spans="1:7" ht="36.75">
      <c r="A245" s="74" t="s">
        <v>167</v>
      </c>
      <c r="B245" s="64">
        <v>287624.16649999999</v>
      </c>
      <c r="C245" s="90">
        <v>7104.6270000000004</v>
      </c>
      <c r="D245" s="90">
        <v>76499.964269999997</v>
      </c>
      <c r="E245" s="66">
        <f t="shared" si="11"/>
        <v>1076.7625699420953</v>
      </c>
      <c r="F245" s="64">
        <f t="shared" si="12"/>
        <v>-211124.20223</v>
      </c>
      <c r="G245" s="66">
        <f t="shared" si="13"/>
        <v>26.597196334682817</v>
      </c>
    </row>
    <row r="246" spans="1:7" ht="36.75">
      <c r="A246" s="76" t="s">
        <v>168</v>
      </c>
      <c r="B246" s="69">
        <v>287624.16649999999</v>
      </c>
      <c r="C246" s="91">
        <v>7104.6270000000004</v>
      </c>
      <c r="D246" s="91">
        <v>76499.964269999997</v>
      </c>
      <c r="E246" s="73">
        <f t="shared" si="11"/>
        <v>1076.7625699420953</v>
      </c>
      <c r="F246" s="69">
        <f t="shared" si="12"/>
        <v>-211124.20223</v>
      </c>
      <c r="G246" s="73">
        <f t="shared" si="13"/>
        <v>26.597196334682817</v>
      </c>
    </row>
    <row r="247" spans="1:7" ht="24.75">
      <c r="A247" s="74" t="s">
        <v>169</v>
      </c>
      <c r="B247" s="64">
        <v>-18.91797</v>
      </c>
      <c r="C247" s="90">
        <v>300</v>
      </c>
      <c r="D247" s="90">
        <v>594.5</v>
      </c>
      <c r="E247" s="66">
        <f t="shared" si="11"/>
        <v>198.16666666666666</v>
      </c>
      <c r="F247" s="64">
        <f t="shared" si="12"/>
        <v>613.41796999999997</v>
      </c>
      <c r="G247" s="66">
        <f t="shared" si="13"/>
        <v>-3142.5147624190122</v>
      </c>
    </row>
    <row r="248" spans="1:7">
      <c r="A248" s="74" t="s">
        <v>170</v>
      </c>
      <c r="B248" s="64">
        <v>184239.31906000001</v>
      </c>
      <c r="C248" s="90">
        <v>190392.6624</v>
      </c>
      <c r="D248" s="90">
        <v>125419.32609</v>
      </c>
      <c r="E248" s="66">
        <f t="shared" si="11"/>
        <v>65.874033436490251</v>
      </c>
      <c r="F248" s="64">
        <f t="shared" si="12"/>
        <v>-58819.992970000007</v>
      </c>
      <c r="G248" s="66">
        <f t="shared" si="13"/>
        <v>68.074136796584398</v>
      </c>
    </row>
    <row r="249" spans="1:7" ht="84.75">
      <c r="A249" s="74" t="s">
        <v>236</v>
      </c>
      <c r="B249" s="64">
        <v>-19123.38407</v>
      </c>
      <c r="C249" s="64"/>
      <c r="D249" s="64"/>
      <c r="E249" s="66"/>
      <c r="F249" s="64">
        <f t="shared" si="12"/>
        <v>19123.38407</v>
      </c>
      <c r="G249" s="66">
        <f t="shared" si="13"/>
        <v>0</v>
      </c>
    </row>
    <row r="250" spans="1:7" ht="60.75">
      <c r="A250" s="74" t="s">
        <v>171</v>
      </c>
      <c r="B250" s="64">
        <v>79940.609060000003</v>
      </c>
      <c r="C250" s="90">
        <v>182958.49</v>
      </c>
      <c r="D250" s="90">
        <v>191568.41235999999</v>
      </c>
      <c r="E250" s="66">
        <f t="shared" si="11"/>
        <v>104.70594305845002</v>
      </c>
      <c r="F250" s="64">
        <f t="shared" si="12"/>
        <v>111627.80329999999</v>
      </c>
      <c r="G250" s="66">
        <f t="shared" si="13"/>
        <v>239.63841983767841</v>
      </c>
    </row>
    <row r="251" spans="1:7" ht="36.75">
      <c r="A251" s="74" t="s">
        <v>172</v>
      </c>
      <c r="B251" s="64">
        <v>-49786.504979999998</v>
      </c>
      <c r="C251" s="90">
        <v>-40861.5</v>
      </c>
      <c r="D251" s="90">
        <v>-81471.981539999993</v>
      </c>
      <c r="E251" s="66">
        <f t="shared" si="11"/>
        <v>199.38568466649534</v>
      </c>
      <c r="F251" s="64">
        <f t="shared" si="12"/>
        <v>-31685.476559999996</v>
      </c>
      <c r="G251" s="66">
        <f t="shared" si="13"/>
        <v>163.64270111494778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5" orientation="portrait" r:id="rId1"/>
  <rowBreaks count="2" manualBreakCount="2">
    <brk id="26" max="6" man="1"/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2024-07-22T13:27:29Z</cp:lastPrinted>
  <dcterms:created xsi:type="dcterms:W3CDTF">2008-11-29T07:38:34Z</dcterms:created>
  <dcterms:modified xsi:type="dcterms:W3CDTF">2024-07-22T13:27:36Z</dcterms:modified>
</cp:coreProperties>
</file>