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15075" windowHeight="10785"/>
  </bookViews>
  <sheets>
    <sheet name="R3021доставка" sheetId="6" r:id="rId1"/>
  </sheets>
  <definedNames>
    <definedName name="_xlnm.Print_Area" localSheetId="0">'R3021доставка'!$A$1:$R$45</definedName>
  </definedNames>
  <calcPr calcId="125725"/>
</workbook>
</file>

<file path=xl/calcChain.xml><?xml version="1.0" encoding="utf-8"?>
<calcChain xmlns="http://schemas.openxmlformats.org/spreadsheetml/2006/main">
  <c r="J10" i="6"/>
  <c r="B11"/>
  <c r="Q44" l="1"/>
  <c r="N44"/>
  <c r="N43"/>
  <c r="N42"/>
  <c r="N41"/>
  <c r="N40"/>
  <c r="N39"/>
  <c r="Q38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K44"/>
  <c r="H44"/>
  <c r="H43"/>
  <c r="H42"/>
  <c r="H41"/>
  <c r="H40"/>
  <c r="H39"/>
  <c r="K38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K45" l="1"/>
  <c r="Q45"/>
  <c r="J43" l="1"/>
  <c r="P40"/>
  <c r="J14" l="1"/>
  <c r="J24"/>
  <c r="J34"/>
  <c r="J26"/>
  <c r="P31"/>
  <c r="P26"/>
  <c r="J32"/>
  <c r="P24"/>
  <c r="J30"/>
  <c r="P23"/>
  <c r="P25"/>
  <c r="P22"/>
  <c r="J12"/>
  <c r="J37"/>
  <c r="P13"/>
  <c r="P17"/>
  <c r="P18"/>
  <c r="J17"/>
  <c r="J35"/>
  <c r="J15"/>
  <c r="J22"/>
  <c r="J29"/>
  <c r="J18"/>
  <c r="J39"/>
  <c r="P33"/>
  <c r="P20"/>
  <c r="P21"/>
  <c r="J21"/>
  <c r="J11"/>
  <c r="J23"/>
  <c r="P11"/>
  <c r="J31"/>
  <c r="P19"/>
  <c r="J16"/>
  <c r="P35"/>
  <c r="J13"/>
  <c r="P27"/>
  <c r="J27"/>
  <c r="J42"/>
  <c r="P43"/>
  <c r="P14"/>
  <c r="P10"/>
  <c r="J25"/>
  <c r="P41"/>
  <c r="J36"/>
  <c r="P30"/>
  <c r="J28"/>
  <c r="P28"/>
  <c r="P12"/>
  <c r="J19"/>
  <c r="P16"/>
  <c r="P32"/>
  <c r="P15"/>
  <c r="J33"/>
  <c r="P29"/>
  <c r="P37"/>
  <c r="P36"/>
  <c r="P42"/>
  <c r="J20"/>
  <c r="P34"/>
  <c r="J41"/>
  <c r="J40" l="1"/>
  <c r="J38"/>
  <c r="P38"/>
  <c r="P39"/>
  <c r="J44" l="1"/>
  <c r="J45" s="1"/>
  <c r="P44"/>
  <c r="P45" s="1"/>
  <c r="E44" l="1"/>
  <c r="E38"/>
  <c r="E45" l="1"/>
  <c r="B39" l="1"/>
  <c r="B18" l="1"/>
  <c r="B44"/>
  <c r="B10"/>
  <c r="D10" s="1"/>
  <c r="B43"/>
  <c r="B34"/>
  <c r="B19"/>
  <c r="B26"/>
  <c r="B15"/>
  <c r="B23"/>
  <c r="B31"/>
  <c r="B40"/>
  <c r="B16"/>
  <c r="B24"/>
  <c r="B32"/>
  <c r="B41"/>
  <c r="B17"/>
  <c r="B25"/>
  <c r="B33"/>
  <c r="B42"/>
  <c r="B27"/>
  <c r="B35"/>
  <c r="B12"/>
  <c r="B20"/>
  <c r="B28"/>
  <c r="B36"/>
  <c r="B13"/>
  <c r="B21"/>
  <c r="B29"/>
  <c r="B37"/>
  <c r="B38"/>
  <c r="B14"/>
  <c r="B22"/>
  <c r="B30"/>
  <c r="D13" l="1"/>
  <c r="D21"/>
  <c r="D20"/>
  <c r="D19"/>
  <c r="D18"/>
  <c r="D26"/>
  <c r="D34"/>
  <c r="D14"/>
  <c r="D11"/>
  <c r="D17"/>
  <c r="D25"/>
  <c r="D33"/>
  <c r="D30"/>
  <c r="D29"/>
  <c r="D12"/>
  <c r="D28"/>
  <c r="D16"/>
  <c r="D32"/>
  <c r="D37"/>
  <c r="D27"/>
  <c r="D35"/>
  <c r="D15"/>
  <c r="D24"/>
  <c r="D31"/>
  <c r="D36"/>
  <c r="D23"/>
  <c r="D22"/>
  <c r="D38" l="1"/>
  <c r="D40" l="1"/>
  <c r="D41" l="1"/>
  <c r="D42"/>
  <c r="D43"/>
  <c r="D39" l="1"/>
  <c r="D44" l="1"/>
  <c r="D45" s="1"/>
</calcChain>
</file>

<file path=xl/sharedStrings.xml><?xml version="1.0" encoding="utf-8"?>
<sst xmlns="http://schemas.openxmlformats.org/spreadsheetml/2006/main" count="138" uniqueCount="53">
  <si>
    <t>наимонование района</t>
  </si>
  <si>
    <t>Беловский</t>
  </si>
  <si>
    <t>Б.Солдатский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</si>
  <si>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</si>
  <si>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</si>
  <si>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</si>
  <si>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</si>
  <si>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</si>
  <si>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</si>
  <si>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</si>
  <si>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</si>
  <si>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</si>
  <si>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</si>
  <si>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</si>
  <si>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Медвенский</t>
  </si>
  <si>
    <t>Мантуровский</t>
  </si>
  <si>
    <t>Обоянский</t>
  </si>
  <si>
    <t>Октябрьский</t>
  </si>
  <si>
    <t>Пристенский</t>
  </si>
  <si>
    <t>Поныровский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</si>
  <si>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</si>
  <si>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</si>
  <si>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</si>
  <si>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</si>
  <si>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</si>
  <si>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</si>
  <si>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</si>
  <si>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Щигровский</t>
  </si>
  <si>
    <t>г.Курчатов</t>
  </si>
  <si>
    <t>г.Железногорск</t>
  </si>
  <si>
    <t>г.Курск</t>
  </si>
  <si>
    <t>г.Льгов</t>
  </si>
  <si>
    <t>г.Щигры</t>
  </si>
  <si>
    <t>ВСЕГО:</t>
  </si>
  <si>
    <t>Всего районы</t>
  </si>
  <si>
    <t>Всего города</t>
  </si>
  <si>
    <r>
      <t xml:space="preserve">объем субвенции, предоставляемой бюджетам МО на осуществление ОГП по выплате ежемесячной денежной выплаты на ребенка </t>
    </r>
    <r>
      <rPr>
        <b/>
        <sz val="8"/>
        <rFont val="Times New Roman"/>
        <family val="1"/>
        <charset val="204"/>
      </rPr>
      <t xml:space="preserve"> </t>
    </r>
  </si>
  <si>
    <t xml:space="preserve">коэффициент, учитывающий размер средств на оплату услуг почтовой связи и банковских услуг по доставке и пересылке  ежемесячной денежной выплаты на ребенка и компенсацию затрат органов местного самоуправления </t>
  </si>
  <si>
    <r>
      <t>Сi</t>
    </r>
    <r>
      <rPr>
        <b/>
        <vertAlign val="superscript"/>
        <sz val="8"/>
        <rFont val="Times New Roman"/>
        <family val="1"/>
        <charset val="204"/>
      </rPr>
      <t>ЕВ</t>
    </r>
    <r>
      <rPr>
        <b/>
        <sz val="8"/>
        <rFont val="Times New Roman"/>
        <family val="1"/>
        <charset val="204"/>
      </rPr>
      <t/>
    </r>
  </si>
  <si>
    <r>
      <t>объем субвенции, предоставляемой бюджетам МО на осуществление ОГП по оплате услуг режемесячной денежной выплаты на ребенка по доставке и пересылке ежемесячной денежной выплаты на ребенка</t>
    </r>
    <r>
      <rPr>
        <b/>
        <sz val="8"/>
        <rFont val="Times New Roman"/>
        <family val="1"/>
        <charset val="204"/>
      </rPr>
      <t xml:space="preserve"> </t>
    </r>
  </si>
  <si>
    <r>
      <t>Сi</t>
    </r>
    <r>
      <rPr>
        <b/>
        <vertAlign val="superscript"/>
        <sz val="8"/>
        <rFont val="Times New Roman"/>
        <family val="1"/>
        <charset val="204"/>
      </rPr>
      <t>ДЕВ</t>
    </r>
    <r>
      <rPr>
        <b/>
        <sz val="8"/>
        <rFont val="Times New Roman"/>
        <family val="1"/>
        <charset val="204"/>
      </rPr>
      <t/>
    </r>
  </si>
  <si>
    <t>Черемисиновский</t>
  </si>
  <si>
    <t>кбк 1004 03 3 01 R3021</t>
  </si>
  <si>
    <t>2022 год</t>
  </si>
  <si>
    <t xml:space="preserve">утверждено №60-ЗКО                                об обл.бюджете                    </t>
  </si>
  <si>
    <r>
      <t xml:space="preserve">Расчет объема субвенции предоставляемой бюджетам муниципальных образований на осуществление отдельных государственных полномочий по оплате услуг по </t>
    </r>
    <r>
      <rPr>
        <b/>
        <sz val="11"/>
        <rFont val="Times New Roman"/>
        <family val="1"/>
        <charset val="204"/>
      </rPr>
      <t>доставке и пересылке</t>
    </r>
    <r>
      <rPr>
        <sz val="11"/>
        <rFont val="Times New Roman"/>
        <family val="1"/>
        <charset val="204"/>
      </rPr>
      <t xml:space="preserve"> ежемесячной денежной выплаты на ребенка в возрасте от трех до семи лет включительно </t>
    </r>
  </si>
  <si>
    <t>2023 год</t>
  </si>
  <si>
    <t>2024 год</t>
  </si>
  <si>
    <t>Приложение № 1.11.13</t>
  </si>
  <si>
    <r>
      <t>объем субвенции, предоставляемой бюджетам МО на осуществление ОГП по оплате услуг ежемесячной денежной выплаты на ребенка по доставке и пересылке ежемесячной денежной выплаты на ребенка</t>
    </r>
    <r>
      <rPr>
        <b/>
        <sz val="8"/>
        <rFont val="Times New Roman"/>
        <family val="1"/>
        <charset val="204"/>
      </rPr>
      <t xml:space="preserve"> </t>
    </r>
  </si>
  <si>
    <t xml:space="preserve">на 2022 год                       </t>
  </si>
  <si>
    <t>на 2023 год</t>
  </si>
  <si>
    <t>на 2024 год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</si>
</sst>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\ _₽_-;\-* #,##0\ _₽_-;_-* &quot;-&quot;???\ _₽_-;_-@_-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2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23" fillId="32" borderId="0" applyNumberFormat="0" applyBorder="0" applyAlignment="0" applyProtection="0"/>
    <xf numFmtId="0" fontId="27" fillId="33" borderId="14" applyNumberFormat="0" applyAlignment="0" applyProtection="0"/>
    <xf numFmtId="0" fontId="29" fillId="34" borderId="17" applyNumberFormat="0" applyAlignment="0" applyProtection="0"/>
    <xf numFmtId="0" fontId="31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5" fillId="36" borderId="14" applyNumberFormat="0" applyAlignment="0" applyProtection="0"/>
    <xf numFmtId="0" fontId="28" fillId="0" borderId="16" applyNumberFormat="0" applyFill="0" applyAlignment="0" applyProtection="0"/>
    <xf numFmtId="0" fontId="24" fillId="37" borderId="0" applyNumberFormat="0" applyBorder="0" applyAlignment="0" applyProtection="0"/>
    <xf numFmtId="0" fontId="1" fillId="38" borderId="18" applyNumberFormat="0" applyFont="0" applyAlignment="0" applyProtection="0"/>
    <xf numFmtId="0" fontId="26" fillId="33" borderId="15" applyNumberFormat="0" applyAlignment="0" applyProtection="0"/>
    <xf numFmtId="0" fontId="34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0" fillId="0" borderId="0" applyNumberForma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0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7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9" fillId="2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7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3" fontId="13" fillId="0" borderId="2" xfId="0" applyNumberFormat="1" applyFont="1" applyFill="1" applyBorder="1"/>
    <xf numFmtId="3" fontId="7" fillId="3" borderId="2" xfId="1" applyNumberFormat="1" applyFont="1" applyFill="1" applyBorder="1" applyAlignment="1">
      <alignment horizontal="right"/>
    </xf>
    <xf numFmtId="165" fontId="2" fillId="2" borderId="0" xfId="0" applyNumberFormat="1" applyFont="1" applyFill="1"/>
    <xf numFmtId="0" fontId="4" fillId="2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wrapText="1"/>
    </xf>
    <xf numFmtId="3" fontId="16" fillId="0" borderId="10" xfId="0" applyNumberFormat="1" applyFont="1" applyFill="1" applyBorder="1" applyAlignment="1">
      <alignment vertical="top" wrapText="1"/>
    </xf>
    <xf numFmtId="3" fontId="7" fillId="8" borderId="2" xfId="1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center" vertical="top" wrapText="1"/>
    </xf>
    <xf numFmtId="49" fontId="4" fillId="8" borderId="2" xfId="0" applyNumberFormat="1" applyFont="1" applyFill="1" applyBorder="1" applyAlignment="1">
      <alignment horizontal="center" vertical="center" wrapText="1"/>
    </xf>
    <xf numFmtId="3" fontId="16" fillId="8" borderId="10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/>
    <xf numFmtId="3" fontId="13" fillId="0" borderId="2" xfId="1" applyNumberFormat="1" applyFont="1" applyFill="1" applyBorder="1" applyAlignment="1">
      <alignment horizontal="right"/>
    </xf>
    <xf numFmtId="164" fontId="7" fillId="3" borderId="2" xfId="0" applyNumberFormat="1" applyFont="1" applyFill="1" applyBorder="1"/>
    <xf numFmtId="3" fontId="7" fillId="3" borderId="2" xfId="0" applyNumberFormat="1" applyFont="1" applyFill="1" applyBorder="1"/>
    <xf numFmtId="164" fontId="14" fillId="6" borderId="2" xfId="1" applyNumberFormat="1" applyFont="1" applyFill="1" applyBorder="1"/>
    <xf numFmtId="0" fontId="18" fillId="2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3" fontId="13" fillId="9" borderId="2" xfId="0" applyNumberFormat="1" applyFont="1" applyFill="1" applyBorder="1" applyAlignment="1">
      <alignment horizontal="right"/>
    </xf>
    <xf numFmtId="3" fontId="7" fillId="9" borderId="2" xfId="0" applyNumberFormat="1" applyFont="1" applyFill="1" applyBorder="1" applyAlignment="1">
      <alignment horizontal="right"/>
    </xf>
    <xf numFmtId="3" fontId="7" fillId="9" borderId="2" xfId="1" applyNumberFormat="1" applyFont="1" applyFill="1" applyBorder="1" applyAlignment="1">
      <alignment horizontal="right"/>
    </xf>
    <xf numFmtId="0" fontId="4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18" fillId="8" borderId="0" xfId="0" applyFont="1" applyFill="1" applyBorder="1" applyAlignment="1">
      <alignment horizontal="center" vertical="center"/>
    </xf>
    <xf numFmtId="3" fontId="7" fillId="8" borderId="2" xfId="0" applyNumberFormat="1" applyFont="1" applyFill="1" applyBorder="1"/>
    <xf numFmtId="0" fontId="18" fillId="9" borderId="2" xfId="0" applyFont="1" applyFill="1" applyBorder="1" applyAlignment="1">
      <alignment horizontal="center" vertical="center" wrapText="1"/>
    </xf>
    <xf numFmtId="3" fontId="13" fillId="9" borderId="2" xfId="1" applyNumberFormat="1" applyFont="1" applyFill="1" applyBorder="1" applyAlignment="1">
      <alignment horizontal="right"/>
    </xf>
    <xf numFmtId="3" fontId="7" fillId="9" borderId="2" xfId="0" applyNumberFormat="1" applyFont="1" applyFill="1" applyBorder="1"/>
    <xf numFmtId="164" fontId="7" fillId="0" borderId="2" xfId="0" applyNumberFormat="1" applyFont="1" applyFill="1" applyBorder="1"/>
    <xf numFmtId="0" fontId="13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3" fontId="13" fillId="9" borderId="4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left" vertical="center"/>
    </xf>
    <xf numFmtId="164" fontId="13" fillId="0" borderId="4" xfId="0" applyNumberFormat="1" applyFont="1" applyFill="1" applyBorder="1"/>
    <xf numFmtId="3" fontId="13" fillId="0" borderId="4" xfId="0" applyNumberFormat="1" applyFont="1" applyFill="1" applyBorder="1"/>
    <xf numFmtId="3" fontId="13" fillId="0" borderId="4" xfId="1" applyNumberFormat="1" applyFont="1" applyFill="1" applyBorder="1" applyAlignment="1">
      <alignment horizontal="right"/>
    </xf>
    <xf numFmtId="3" fontId="16" fillId="0" borderId="20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5" fillId="0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wrapText="1"/>
    </xf>
    <xf numFmtId="0" fontId="17" fillId="7" borderId="0" xfId="0" applyFont="1" applyFill="1" applyAlignment="1">
      <alignment horizontal="left"/>
    </xf>
  </cellXfs>
  <cellStyles count="47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cel Built-in Normal" xfId="5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Обычный" xfId="0" builtinId="0"/>
    <cellStyle name="Обычный 2" xfId="3"/>
    <cellStyle name="Обычный 3" xfId="4"/>
    <cellStyle name="Обычный 4" xfId="2"/>
    <cellStyle name="Финансовый" xfId="1" builtinId="3"/>
  </cellStyles>
  <dxfs count="0"/>
  <tableStyles count="0" defaultTableStyle="TableStyleMedium9" defaultPivotStyle="PivotStyleLight16"/>
  <colors>
    <mruColors>
      <color rgb="FFE5E5FF"/>
      <color rgb="FFDDDDFF"/>
      <color rgb="FF99FF99"/>
      <color rgb="FFF3FFF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47"/>
  <sheetViews>
    <sheetView tabSelected="1" view="pageBreakPreview" zoomScale="110" zoomScaleNormal="100" zoomScaleSheetLayoutView="110" workbookViewId="0">
      <selection activeCell="P8" sqref="P8"/>
    </sheetView>
  </sheetViews>
  <sheetFormatPr defaultRowHeight="15"/>
  <cols>
    <col min="1" max="1" width="20.7109375" style="1" customWidth="1"/>
    <col min="2" max="2" width="20.140625" style="1" customWidth="1"/>
    <col min="3" max="3" width="19.85546875" style="1" customWidth="1"/>
    <col min="4" max="4" width="20.85546875" style="1" customWidth="1"/>
    <col min="5" max="5" width="20" style="1" customWidth="1"/>
    <col min="6" max="6" width="6.5703125" style="1" customWidth="1"/>
    <col min="7" max="7" width="16.85546875" style="1" customWidth="1"/>
    <col min="8" max="8" width="22" style="1" customWidth="1"/>
    <col min="9" max="9" width="15.7109375" style="1" customWidth="1"/>
    <col min="10" max="10" width="18.85546875" style="1" customWidth="1"/>
    <col min="11" max="11" width="18.28515625" style="1" customWidth="1"/>
    <col min="12" max="12" width="5" style="1" customWidth="1"/>
    <col min="13" max="13" width="17.7109375" style="1" customWidth="1"/>
    <col min="14" max="14" width="21.28515625" style="1" customWidth="1"/>
    <col min="15" max="15" width="15.7109375" style="1" customWidth="1"/>
    <col min="16" max="16" width="18.85546875" style="1" customWidth="1"/>
    <col min="17" max="17" width="15.7109375" style="1" customWidth="1"/>
    <col min="18" max="18" width="1.140625" style="1" customWidth="1"/>
    <col min="19" max="221" width="9.140625" style="1"/>
    <col min="222" max="222" width="8.85546875" style="1" customWidth="1"/>
    <col min="223" max="223" width="8.28515625" style="1" customWidth="1"/>
    <col min="224" max="225" width="7" style="1" bestFit="1" customWidth="1"/>
    <col min="226" max="226" width="8.5703125" style="1" customWidth="1"/>
    <col min="227" max="227" width="8.28515625" style="1" bestFit="1" customWidth="1"/>
    <col min="228" max="228" width="7.28515625" style="1" bestFit="1" customWidth="1"/>
    <col min="229" max="229" width="7.7109375" style="1" customWidth="1"/>
    <col min="230" max="230" width="6.85546875" style="1" customWidth="1"/>
    <col min="231" max="231" width="0" style="1" hidden="1" customWidth="1"/>
    <col min="232" max="232" width="4.5703125" style="1" customWidth="1"/>
    <col min="233" max="233" width="8" style="1" customWidth="1"/>
    <col min="234" max="234" width="5.7109375" style="1" customWidth="1"/>
    <col min="235" max="235" width="8.28515625" style="1" bestFit="1" customWidth="1"/>
    <col min="236" max="236" width="7.28515625" style="1" customWidth="1"/>
    <col min="237" max="237" width="14.85546875" style="1" customWidth="1"/>
    <col min="238" max="239" width="0" style="1" hidden="1" customWidth="1"/>
    <col min="240" max="477" width="9.140625" style="1"/>
    <col min="478" max="478" width="8.85546875" style="1" customWidth="1"/>
    <col min="479" max="479" width="8.28515625" style="1" customWidth="1"/>
    <col min="480" max="481" width="7" style="1" bestFit="1" customWidth="1"/>
    <col min="482" max="482" width="8.5703125" style="1" customWidth="1"/>
    <col min="483" max="483" width="8.28515625" style="1" bestFit="1" customWidth="1"/>
    <col min="484" max="484" width="7.28515625" style="1" bestFit="1" customWidth="1"/>
    <col min="485" max="485" width="7.7109375" style="1" customWidth="1"/>
    <col min="486" max="486" width="6.85546875" style="1" customWidth="1"/>
    <col min="487" max="487" width="0" style="1" hidden="1" customWidth="1"/>
    <col min="488" max="488" width="4.5703125" style="1" customWidth="1"/>
    <col min="489" max="489" width="8" style="1" customWidth="1"/>
    <col min="490" max="490" width="5.7109375" style="1" customWidth="1"/>
    <col min="491" max="491" width="8.28515625" style="1" bestFit="1" customWidth="1"/>
    <col min="492" max="492" width="7.28515625" style="1" customWidth="1"/>
    <col min="493" max="493" width="14.85546875" style="1" customWidth="1"/>
    <col min="494" max="495" width="0" style="1" hidden="1" customWidth="1"/>
    <col min="496" max="733" width="9.140625" style="1"/>
    <col min="734" max="734" width="8.85546875" style="1" customWidth="1"/>
    <col min="735" max="735" width="8.28515625" style="1" customWidth="1"/>
    <col min="736" max="737" width="7" style="1" bestFit="1" customWidth="1"/>
    <col min="738" max="738" width="8.5703125" style="1" customWidth="1"/>
    <col min="739" max="739" width="8.28515625" style="1" bestFit="1" customWidth="1"/>
    <col min="740" max="740" width="7.28515625" style="1" bestFit="1" customWidth="1"/>
    <col min="741" max="741" width="7.7109375" style="1" customWidth="1"/>
    <col min="742" max="742" width="6.85546875" style="1" customWidth="1"/>
    <col min="743" max="743" width="0" style="1" hidden="1" customWidth="1"/>
    <col min="744" max="744" width="4.5703125" style="1" customWidth="1"/>
    <col min="745" max="745" width="8" style="1" customWidth="1"/>
    <col min="746" max="746" width="5.7109375" style="1" customWidth="1"/>
    <col min="747" max="747" width="8.28515625" style="1" bestFit="1" customWidth="1"/>
    <col min="748" max="748" width="7.28515625" style="1" customWidth="1"/>
    <col min="749" max="749" width="14.85546875" style="1" customWidth="1"/>
    <col min="750" max="751" width="0" style="1" hidden="1" customWidth="1"/>
    <col min="752" max="989" width="9.140625" style="1"/>
    <col min="990" max="990" width="8.85546875" style="1" customWidth="1"/>
    <col min="991" max="991" width="8.28515625" style="1" customWidth="1"/>
    <col min="992" max="993" width="7" style="1" bestFit="1" customWidth="1"/>
    <col min="994" max="994" width="8.5703125" style="1" customWidth="1"/>
    <col min="995" max="995" width="8.28515625" style="1" bestFit="1" customWidth="1"/>
    <col min="996" max="996" width="7.28515625" style="1" bestFit="1" customWidth="1"/>
    <col min="997" max="997" width="7.7109375" style="1" customWidth="1"/>
    <col min="998" max="998" width="6.85546875" style="1" customWidth="1"/>
    <col min="999" max="999" width="0" style="1" hidden="1" customWidth="1"/>
    <col min="1000" max="1000" width="4.5703125" style="1" customWidth="1"/>
    <col min="1001" max="1001" width="8" style="1" customWidth="1"/>
    <col min="1002" max="1002" width="5.7109375" style="1" customWidth="1"/>
    <col min="1003" max="1003" width="8.28515625" style="1" bestFit="1" customWidth="1"/>
    <col min="1004" max="1004" width="7.28515625" style="1" customWidth="1"/>
    <col min="1005" max="1005" width="14.85546875" style="1" customWidth="1"/>
    <col min="1006" max="1007" width="0" style="1" hidden="1" customWidth="1"/>
    <col min="1008" max="1245" width="9.140625" style="1"/>
    <col min="1246" max="1246" width="8.85546875" style="1" customWidth="1"/>
    <col min="1247" max="1247" width="8.28515625" style="1" customWidth="1"/>
    <col min="1248" max="1249" width="7" style="1" bestFit="1" customWidth="1"/>
    <col min="1250" max="1250" width="8.5703125" style="1" customWidth="1"/>
    <col min="1251" max="1251" width="8.28515625" style="1" bestFit="1" customWidth="1"/>
    <col min="1252" max="1252" width="7.28515625" style="1" bestFit="1" customWidth="1"/>
    <col min="1253" max="1253" width="7.7109375" style="1" customWidth="1"/>
    <col min="1254" max="1254" width="6.85546875" style="1" customWidth="1"/>
    <col min="1255" max="1255" width="0" style="1" hidden="1" customWidth="1"/>
    <col min="1256" max="1256" width="4.5703125" style="1" customWidth="1"/>
    <col min="1257" max="1257" width="8" style="1" customWidth="1"/>
    <col min="1258" max="1258" width="5.7109375" style="1" customWidth="1"/>
    <col min="1259" max="1259" width="8.28515625" style="1" bestFit="1" customWidth="1"/>
    <col min="1260" max="1260" width="7.28515625" style="1" customWidth="1"/>
    <col min="1261" max="1261" width="14.85546875" style="1" customWidth="1"/>
    <col min="1262" max="1263" width="0" style="1" hidden="1" customWidth="1"/>
    <col min="1264" max="1501" width="9.140625" style="1"/>
    <col min="1502" max="1502" width="8.85546875" style="1" customWidth="1"/>
    <col min="1503" max="1503" width="8.28515625" style="1" customWidth="1"/>
    <col min="1504" max="1505" width="7" style="1" bestFit="1" customWidth="1"/>
    <col min="1506" max="1506" width="8.5703125" style="1" customWidth="1"/>
    <col min="1507" max="1507" width="8.28515625" style="1" bestFit="1" customWidth="1"/>
    <col min="1508" max="1508" width="7.28515625" style="1" bestFit="1" customWidth="1"/>
    <col min="1509" max="1509" width="7.7109375" style="1" customWidth="1"/>
    <col min="1510" max="1510" width="6.85546875" style="1" customWidth="1"/>
    <col min="1511" max="1511" width="0" style="1" hidden="1" customWidth="1"/>
    <col min="1512" max="1512" width="4.5703125" style="1" customWidth="1"/>
    <col min="1513" max="1513" width="8" style="1" customWidth="1"/>
    <col min="1514" max="1514" width="5.7109375" style="1" customWidth="1"/>
    <col min="1515" max="1515" width="8.28515625" style="1" bestFit="1" customWidth="1"/>
    <col min="1516" max="1516" width="7.28515625" style="1" customWidth="1"/>
    <col min="1517" max="1517" width="14.85546875" style="1" customWidth="1"/>
    <col min="1518" max="1519" width="0" style="1" hidden="1" customWidth="1"/>
    <col min="1520" max="1757" width="9.140625" style="1"/>
    <col min="1758" max="1758" width="8.85546875" style="1" customWidth="1"/>
    <col min="1759" max="1759" width="8.28515625" style="1" customWidth="1"/>
    <col min="1760" max="1761" width="7" style="1" bestFit="1" customWidth="1"/>
    <col min="1762" max="1762" width="8.5703125" style="1" customWidth="1"/>
    <col min="1763" max="1763" width="8.28515625" style="1" bestFit="1" customWidth="1"/>
    <col min="1764" max="1764" width="7.28515625" style="1" bestFit="1" customWidth="1"/>
    <col min="1765" max="1765" width="7.7109375" style="1" customWidth="1"/>
    <col min="1766" max="1766" width="6.85546875" style="1" customWidth="1"/>
    <col min="1767" max="1767" width="0" style="1" hidden="1" customWidth="1"/>
    <col min="1768" max="1768" width="4.5703125" style="1" customWidth="1"/>
    <col min="1769" max="1769" width="8" style="1" customWidth="1"/>
    <col min="1770" max="1770" width="5.7109375" style="1" customWidth="1"/>
    <col min="1771" max="1771" width="8.28515625" style="1" bestFit="1" customWidth="1"/>
    <col min="1772" max="1772" width="7.28515625" style="1" customWidth="1"/>
    <col min="1773" max="1773" width="14.85546875" style="1" customWidth="1"/>
    <col min="1774" max="1775" width="0" style="1" hidden="1" customWidth="1"/>
    <col min="1776" max="2013" width="9.140625" style="1"/>
    <col min="2014" max="2014" width="8.85546875" style="1" customWidth="1"/>
    <col min="2015" max="2015" width="8.28515625" style="1" customWidth="1"/>
    <col min="2016" max="2017" width="7" style="1" bestFit="1" customWidth="1"/>
    <col min="2018" max="2018" width="8.5703125" style="1" customWidth="1"/>
    <col min="2019" max="2019" width="8.28515625" style="1" bestFit="1" customWidth="1"/>
    <col min="2020" max="2020" width="7.28515625" style="1" bestFit="1" customWidth="1"/>
    <col min="2021" max="2021" width="7.7109375" style="1" customWidth="1"/>
    <col min="2022" max="2022" width="6.85546875" style="1" customWidth="1"/>
    <col min="2023" max="2023" width="0" style="1" hidden="1" customWidth="1"/>
    <col min="2024" max="2024" width="4.5703125" style="1" customWidth="1"/>
    <col min="2025" max="2025" width="8" style="1" customWidth="1"/>
    <col min="2026" max="2026" width="5.7109375" style="1" customWidth="1"/>
    <col min="2027" max="2027" width="8.28515625" style="1" bestFit="1" customWidth="1"/>
    <col min="2028" max="2028" width="7.28515625" style="1" customWidth="1"/>
    <col min="2029" max="2029" width="14.85546875" style="1" customWidth="1"/>
    <col min="2030" max="2031" width="0" style="1" hidden="1" customWidth="1"/>
    <col min="2032" max="2269" width="9.140625" style="1"/>
    <col min="2270" max="2270" width="8.85546875" style="1" customWidth="1"/>
    <col min="2271" max="2271" width="8.28515625" style="1" customWidth="1"/>
    <col min="2272" max="2273" width="7" style="1" bestFit="1" customWidth="1"/>
    <col min="2274" max="2274" width="8.5703125" style="1" customWidth="1"/>
    <col min="2275" max="2275" width="8.28515625" style="1" bestFit="1" customWidth="1"/>
    <col min="2276" max="2276" width="7.28515625" style="1" bestFit="1" customWidth="1"/>
    <col min="2277" max="2277" width="7.7109375" style="1" customWidth="1"/>
    <col min="2278" max="2278" width="6.85546875" style="1" customWidth="1"/>
    <col min="2279" max="2279" width="0" style="1" hidden="1" customWidth="1"/>
    <col min="2280" max="2280" width="4.5703125" style="1" customWidth="1"/>
    <col min="2281" max="2281" width="8" style="1" customWidth="1"/>
    <col min="2282" max="2282" width="5.7109375" style="1" customWidth="1"/>
    <col min="2283" max="2283" width="8.28515625" style="1" bestFit="1" customWidth="1"/>
    <col min="2284" max="2284" width="7.28515625" style="1" customWidth="1"/>
    <col min="2285" max="2285" width="14.85546875" style="1" customWidth="1"/>
    <col min="2286" max="2287" width="0" style="1" hidden="1" customWidth="1"/>
    <col min="2288" max="2525" width="9.140625" style="1"/>
    <col min="2526" max="2526" width="8.85546875" style="1" customWidth="1"/>
    <col min="2527" max="2527" width="8.28515625" style="1" customWidth="1"/>
    <col min="2528" max="2529" width="7" style="1" bestFit="1" customWidth="1"/>
    <col min="2530" max="2530" width="8.5703125" style="1" customWidth="1"/>
    <col min="2531" max="2531" width="8.28515625" style="1" bestFit="1" customWidth="1"/>
    <col min="2532" max="2532" width="7.28515625" style="1" bestFit="1" customWidth="1"/>
    <col min="2533" max="2533" width="7.7109375" style="1" customWidth="1"/>
    <col min="2534" max="2534" width="6.85546875" style="1" customWidth="1"/>
    <col min="2535" max="2535" width="0" style="1" hidden="1" customWidth="1"/>
    <col min="2536" max="2536" width="4.5703125" style="1" customWidth="1"/>
    <col min="2537" max="2537" width="8" style="1" customWidth="1"/>
    <col min="2538" max="2538" width="5.7109375" style="1" customWidth="1"/>
    <col min="2539" max="2539" width="8.28515625" style="1" bestFit="1" customWidth="1"/>
    <col min="2540" max="2540" width="7.28515625" style="1" customWidth="1"/>
    <col min="2541" max="2541" width="14.85546875" style="1" customWidth="1"/>
    <col min="2542" max="2543" width="0" style="1" hidden="1" customWidth="1"/>
    <col min="2544" max="2781" width="9.140625" style="1"/>
    <col min="2782" max="2782" width="8.85546875" style="1" customWidth="1"/>
    <col min="2783" max="2783" width="8.28515625" style="1" customWidth="1"/>
    <col min="2784" max="2785" width="7" style="1" bestFit="1" customWidth="1"/>
    <col min="2786" max="2786" width="8.5703125" style="1" customWidth="1"/>
    <col min="2787" max="2787" width="8.28515625" style="1" bestFit="1" customWidth="1"/>
    <col min="2788" max="2788" width="7.28515625" style="1" bestFit="1" customWidth="1"/>
    <col min="2789" max="2789" width="7.7109375" style="1" customWidth="1"/>
    <col min="2790" max="2790" width="6.85546875" style="1" customWidth="1"/>
    <col min="2791" max="2791" width="0" style="1" hidden="1" customWidth="1"/>
    <col min="2792" max="2792" width="4.5703125" style="1" customWidth="1"/>
    <col min="2793" max="2793" width="8" style="1" customWidth="1"/>
    <col min="2794" max="2794" width="5.7109375" style="1" customWidth="1"/>
    <col min="2795" max="2795" width="8.28515625" style="1" bestFit="1" customWidth="1"/>
    <col min="2796" max="2796" width="7.28515625" style="1" customWidth="1"/>
    <col min="2797" max="2797" width="14.85546875" style="1" customWidth="1"/>
    <col min="2798" max="2799" width="0" style="1" hidden="1" customWidth="1"/>
    <col min="2800" max="3037" width="9.140625" style="1"/>
    <col min="3038" max="3038" width="8.85546875" style="1" customWidth="1"/>
    <col min="3039" max="3039" width="8.28515625" style="1" customWidth="1"/>
    <col min="3040" max="3041" width="7" style="1" bestFit="1" customWidth="1"/>
    <col min="3042" max="3042" width="8.5703125" style="1" customWidth="1"/>
    <col min="3043" max="3043" width="8.28515625" style="1" bestFit="1" customWidth="1"/>
    <col min="3044" max="3044" width="7.28515625" style="1" bestFit="1" customWidth="1"/>
    <col min="3045" max="3045" width="7.7109375" style="1" customWidth="1"/>
    <col min="3046" max="3046" width="6.85546875" style="1" customWidth="1"/>
    <col min="3047" max="3047" width="0" style="1" hidden="1" customWidth="1"/>
    <col min="3048" max="3048" width="4.5703125" style="1" customWidth="1"/>
    <col min="3049" max="3049" width="8" style="1" customWidth="1"/>
    <col min="3050" max="3050" width="5.7109375" style="1" customWidth="1"/>
    <col min="3051" max="3051" width="8.28515625" style="1" bestFit="1" customWidth="1"/>
    <col min="3052" max="3052" width="7.28515625" style="1" customWidth="1"/>
    <col min="3053" max="3053" width="14.85546875" style="1" customWidth="1"/>
    <col min="3054" max="3055" width="0" style="1" hidden="1" customWidth="1"/>
    <col min="3056" max="3293" width="9.140625" style="1"/>
    <col min="3294" max="3294" width="8.85546875" style="1" customWidth="1"/>
    <col min="3295" max="3295" width="8.28515625" style="1" customWidth="1"/>
    <col min="3296" max="3297" width="7" style="1" bestFit="1" customWidth="1"/>
    <col min="3298" max="3298" width="8.5703125" style="1" customWidth="1"/>
    <col min="3299" max="3299" width="8.28515625" style="1" bestFit="1" customWidth="1"/>
    <col min="3300" max="3300" width="7.28515625" style="1" bestFit="1" customWidth="1"/>
    <col min="3301" max="3301" width="7.7109375" style="1" customWidth="1"/>
    <col min="3302" max="3302" width="6.85546875" style="1" customWidth="1"/>
    <col min="3303" max="3303" width="0" style="1" hidden="1" customWidth="1"/>
    <col min="3304" max="3304" width="4.5703125" style="1" customWidth="1"/>
    <col min="3305" max="3305" width="8" style="1" customWidth="1"/>
    <col min="3306" max="3306" width="5.7109375" style="1" customWidth="1"/>
    <col min="3307" max="3307" width="8.28515625" style="1" bestFit="1" customWidth="1"/>
    <col min="3308" max="3308" width="7.28515625" style="1" customWidth="1"/>
    <col min="3309" max="3309" width="14.85546875" style="1" customWidth="1"/>
    <col min="3310" max="3311" width="0" style="1" hidden="1" customWidth="1"/>
    <col min="3312" max="3549" width="9.140625" style="1"/>
    <col min="3550" max="3550" width="8.85546875" style="1" customWidth="1"/>
    <col min="3551" max="3551" width="8.28515625" style="1" customWidth="1"/>
    <col min="3552" max="3553" width="7" style="1" bestFit="1" customWidth="1"/>
    <col min="3554" max="3554" width="8.5703125" style="1" customWidth="1"/>
    <col min="3555" max="3555" width="8.28515625" style="1" bestFit="1" customWidth="1"/>
    <col min="3556" max="3556" width="7.28515625" style="1" bestFit="1" customWidth="1"/>
    <col min="3557" max="3557" width="7.7109375" style="1" customWidth="1"/>
    <col min="3558" max="3558" width="6.85546875" style="1" customWidth="1"/>
    <col min="3559" max="3559" width="0" style="1" hidden="1" customWidth="1"/>
    <col min="3560" max="3560" width="4.5703125" style="1" customWidth="1"/>
    <col min="3561" max="3561" width="8" style="1" customWidth="1"/>
    <col min="3562" max="3562" width="5.7109375" style="1" customWidth="1"/>
    <col min="3563" max="3563" width="8.28515625" style="1" bestFit="1" customWidth="1"/>
    <col min="3564" max="3564" width="7.28515625" style="1" customWidth="1"/>
    <col min="3565" max="3565" width="14.85546875" style="1" customWidth="1"/>
    <col min="3566" max="3567" width="0" style="1" hidden="1" customWidth="1"/>
    <col min="3568" max="3805" width="9.140625" style="1"/>
    <col min="3806" max="3806" width="8.85546875" style="1" customWidth="1"/>
    <col min="3807" max="3807" width="8.28515625" style="1" customWidth="1"/>
    <col min="3808" max="3809" width="7" style="1" bestFit="1" customWidth="1"/>
    <col min="3810" max="3810" width="8.5703125" style="1" customWidth="1"/>
    <col min="3811" max="3811" width="8.28515625" style="1" bestFit="1" customWidth="1"/>
    <col min="3812" max="3812" width="7.28515625" style="1" bestFit="1" customWidth="1"/>
    <col min="3813" max="3813" width="7.7109375" style="1" customWidth="1"/>
    <col min="3814" max="3814" width="6.85546875" style="1" customWidth="1"/>
    <col min="3815" max="3815" width="0" style="1" hidden="1" customWidth="1"/>
    <col min="3816" max="3816" width="4.5703125" style="1" customWidth="1"/>
    <col min="3817" max="3817" width="8" style="1" customWidth="1"/>
    <col min="3818" max="3818" width="5.7109375" style="1" customWidth="1"/>
    <col min="3819" max="3819" width="8.28515625" style="1" bestFit="1" customWidth="1"/>
    <col min="3820" max="3820" width="7.28515625" style="1" customWidth="1"/>
    <col min="3821" max="3821" width="14.85546875" style="1" customWidth="1"/>
    <col min="3822" max="3823" width="0" style="1" hidden="1" customWidth="1"/>
    <col min="3824" max="4061" width="9.140625" style="1"/>
    <col min="4062" max="4062" width="8.85546875" style="1" customWidth="1"/>
    <col min="4063" max="4063" width="8.28515625" style="1" customWidth="1"/>
    <col min="4064" max="4065" width="7" style="1" bestFit="1" customWidth="1"/>
    <col min="4066" max="4066" width="8.5703125" style="1" customWidth="1"/>
    <col min="4067" max="4067" width="8.28515625" style="1" bestFit="1" customWidth="1"/>
    <col min="4068" max="4068" width="7.28515625" style="1" bestFit="1" customWidth="1"/>
    <col min="4069" max="4069" width="7.7109375" style="1" customWidth="1"/>
    <col min="4070" max="4070" width="6.85546875" style="1" customWidth="1"/>
    <col min="4071" max="4071" width="0" style="1" hidden="1" customWidth="1"/>
    <col min="4072" max="4072" width="4.5703125" style="1" customWidth="1"/>
    <col min="4073" max="4073" width="8" style="1" customWidth="1"/>
    <col min="4074" max="4074" width="5.7109375" style="1" customWidth="1"/>
    <col min="4075" max="4075" width="8.28515625" style="1" bestFit="1" customWidth="1"/>
    <col min="4076" max="4076" width="7.28515625" style="1" customWidth="1"/>
    <col min="4077" max="4077" width="14.85546875" style="1" customWidth="1"/>
    <col min="4078" max="4079" width="0" style="1" hidden="1" customWidth="1"/>
    <col min="4080" max="4317" width="9.140625" style="1"/>
    <col min="4318" max="4318" width="8.85546875" style="1" customWidth="1"/>
    <col min="4319" max="4319" width="8.28515625" style="1" customWidth="1"/>
    <col min="4320" max="4321" width="7" style="1" bestFit="1" customWidth="1"/>
    <col min="4322" max="4322" width="8.5703125" style="1" customWidth="1"/>
    <col min="4323" max="4323" width="8.28515625" style="1" bestFit="1" customWidth="1"/>
    <col min="4324" max="4324" width="7.28515625" style="1" bestFit="1" customWidth="1"/>
    <col min="4325" max="4325" width="7.7109375" style="1" customWidth="1"/>
    <col min="4326" max="4326" width="6.85546875" style="1" customWidth="1"/>
    <col min="4327" max="4327" width="0" style="1" hidden="1" customWidth="1"/>
    <col min="4328" max="4328" width="4.5703125" style="1" customWidth="1"/>
    <col min="4329" max="4329" width="8" style="1" customWidth="1"/>
    <col min="4330" max="4330" width="5.7109375" style="1" customWidth="1"/>
    <col min="4331" max="4331" width="8.28515625" style="1" bestFit="1" customWidth="1"/>
    <col min="4332" max="4332" width="7.28515625" style="1" customWidth="1"/>
    <col min="4333" max="4333" width="14.85546875" style="1" customWidth="1"/>
    <col min="4334" max="4335" width="0" style="1" hidden="1" customWidth="1"/>
    <col min="4336" max="4573" width="9.140625" style="1"/>
    <col min="4574" max="4574" width="8.85546875" style="1" customWidth="1"/>
    <col min="4575" max="4575" width="8.28515625" style="1" customWidth="1"/>
    <col min="4576" max="4577" width="7" style="1" bestFit="1" customWidth="1"/>
    <col min="4578" max="4578" width="8.5703125" style="1" customWidth="1"/>
    <col min="4579" max="4579" width="8.28515625" style="1" bestFit="1" customWidth="1"/>
    <col min="4580" max="4580" width="7.28515625" style="1" bestFit="1" customWidth="1"/>
    <col min="4581" max="4581" width="7.7109375" style="1" customWidth="1"/>
    <col min="4582" max="4582" width="6.85546875" style="1" customWidth="1"/>
    <col min="4583" max="4583" width="0" style="1" hidden="1" customWidth="1"/>
    <col min="4584" max="4584" width="4.5703125" style="1" customWidth="1"/>
    <col min="4585" max="4585" width="8" style="1" customWidth="1"/>
    <col min="4586" max="4586" width="5.7109375" style="1" customWidth="1"/>
    <col min="4587" max="4587" width="8.28515625" style="1" bestFit="1" customWidth="1"/>
    <col min="4588" max="4588" width="7.28515625" style="1" customWidth="1"/>
    <col min="4589" max="4589" width="14.85546875" style="1" customWidth="1"/>
    <col min="4590" max="4591" width="0" style="1" hidden="1" customWidth="1"/>
    <col min="4592" max="4829" width="9.140625" style="1"/>
    <col min="4830" max="4830" width="8.85546875" style="1" customWidth="1"/>
    <col min="4831" max="4831" width="8.28515625" style="1" customWidth="1"/>
    <col min="4832" max="4833" width="7" style="1" bestFit="1" customWidth="1"/>
    <col min="4834" max="4834" width="8.5703125" style="1" customWidth="1"/>
    <col min="4835" max="4835" width="8.28515625" style="1" bestFit="1" customWidth="1"/>
    <col min="4836" max="4836" width="7.28515625" style="1" bestFit="1" customWidth="1"/>
    <col min="4837" max="4837" width="7.7109375" style="1" customWidth="1"/>
    <col min="4838" max="4838" width="6.85546875" style="1" customWidth="1"/>
    <col min="4839" max="4839" width="0" style="1" hidden="1" customWidth="1"/>
    <col min="4840" max="4840" width="4.5703125" style="1" customWidth="1"/>
    <col min="4841" max="4841" width="8" style="1" customWidth="1"/>
    <col min="4842" max="4842" width="5.7109375" style="1" customWidth="1"/>
    <col min="4843" max="4843" width="8.28515625" style="1" bestFit="1" customWidth="1"/>
    <col min="4844" max="4844" width="7.28515625" style="1" customWidth="1"/>
    <col min="4845" max="4845" width="14.85546875" style="1" customWidth="1"/>
    <col min="4846" max="4847" width="0" style="1" hidden="1" customWidth="1"/>
    <col min="4848" max="5085" width="9.140625" style="1"/>
    <col min="5086" max="5086" width="8.85546875" style="1" customWidth="1"/>
    <col min="5087" max="5087" width="8.28515625" style="1" customWidth="1"/>
    <col min="5088" max="5089" width="7" style="1" bestFit="1" customWidth="1"/>
    <col min="5090" max="5090" width="8.5703125" style="1" customWidth="1"/>
    <col min="5091" max="5091" width="8.28515625" style="1" bestFit="1" customWidth="1"/>
    <col min="5092" max="5092" width="7.28515625" style="1" bestFit="1" customWidth="1"/>
    <col min="5093" max="5093" width="7.7109375" style="1" customWidth="1"/>
    <col min="5094" max="5094" width="6.85546875" style="1" customWidth="1"/>
    <col min="5095" max="5095" width="0" style="1" hidden="1" customWidth="1"/>
    <col min="5096" max="5096" width="4.5703125" style="1" customWidth="1"/>
    <col min="5097" max="5097" width="8" style="1" customWidth="1"/>
    <col min="5098" max="5098" width="5.7109375" style="1" customWidth="1"/>
    <col min="5099" max="5099" width="8.28515625" style="1" bestFit="1" customWidth="1"/>
    <col min="5100" max="5100" width="7.28515625" style="1" customWidth="1"/>
    <col min="5101" max="5101" width="14.85546875" style="1" customWidth="1"/>
    <col min="5102" max="5103" width="0" style="1" hidden="1" customWidth="1"/>
    <col min="5104" max="5341" width="9.140625" style="1"/>
    <col min="5342" max="5342" width="8.85546875" style="1" customWidth="1"/>
    <col min="5343" max="5343" width="8.28515625" style="1" customWidth="1"/>
    <col min="5344" max="5345" width="7" style="1" bestFit="1" customWidth="1"/>
    <col min="5346" max="5346" width="8.5703125" style="1" customWidth="1"/>
    <col min="5347" max="5347" width="8.28515625" style="1" bestFit="1" customWidth="1"/>
    <col min="5348" max="5348" width="7.28515625" style="1" bestFit="1" customWidth="1"/>
    <col min="5349" max="5349" width="7.7109375" style="1" customWidth="1"/>
    <col min="5350" max="5350" width="6.85546875" style="1" customWidth="1"/>
    <col min="5351" max="5351" width="0" style="1" hidden="1" customWidth="1"/>
    <col min="5352" max="5352" width="4.5703125" style="1" customWidth="1"/>
    <col min="5353" max="5353" width="8" style="1" customWidth="1"/>
    <col min="5354" max="5354" width="5.7109375" style="1" customWidth="1"/>
    <col min="5355" max="5355" width="8.28515625" style="1" bestFit="1" customWidth="1"/>
    <col min="5356" max="5356" width="7.28515625" style="1" customWidth="1"/>
    <col min="5357" max="5357" width="14.85546875" style="1" customWidth="1"/>
    <col min="5358" max="5359" width="0" style="1" hidden="1" customWidth="1"/>
    <col min="5360" max="5597" width="9.140625" style="1"/>
    <col min="5598" max="5598" width="8.85546875" style="1" customWidth="1"/>
    <col min="5599" max="5599" width="8.28515625" style="1" customWidth="1"/>
    <col min="5600" max="5601" width="7" style="1" bestFit="1" customWidth="1"/>
    <col min="5602" max="5602" width="8.5703125" style="1" customWidth="1"/>
    <col min="5603" max="5603" width="8.28515625" style="1" bestFit="1" customWidth="1"/>
    <col min="5604" max="5604" width="7.28515625" style="1" bestFit="1" customWidth="1"/>
    <col min="5605" max="5605" width="7.7109375" style="1" customWidth="1"/>
    <col min="5606" max="5606" width="6.85546875" style="1" customWidth="1"/>
    <col min="5607" max="5607" width="0" style="1" hidden="1" customWidth="1"/>
    <col min="5608" max="5608" width="4.5703125" style="1" customWidth="1"/>
    <col min="5609" max="5609" width="8" style="1" customWidth="1"/>
    <col min="5610" max="5610" width="5.7109375" style="1" customWidth="1"/>
    <col min="5611" max="5611" width="8.28515625" style="1" bestFit="1" customWidth="1"/>
    <col min="5612" max="5612" width="7.28515625" style="1" customWidth="1"/>
    <col min="5613" max="5613" width="14.85546875" style="1" customWidth="1"/>
    <col min="5614" max="5615" width="0" style="1" hidden="1" customWidth="1"/>
    <col min="5616" max="5853" width="9.140625" style="1"/>
    <col min="5854" max="5854" width="8.85546875" style="1" customWidth="1"/>
    <col min="5855" max="5855" width="8.28515625" style="1" customWidth="1"/>
    <col min="5856" max="5857" width="7" style="1" bestFit="1" customWidth="1"/>
    <col min="5858" max="5858" width="8.5703125" style="1" customWidth="1"/>
    <col min="5859" max="5859" width="8.28515625" style="1" bestFit="1" customWidth="1"/>
    <col min="5860" max="5860" width="7.28515625" style="1" bestFit="1" customWidth="1"/>
    <col min="5861" max="5861" width="7.7109375" style="1" customWidth="1"/>
    <col min="5862" max="5862" width="6.85546875" style="1" customWidth="1"/>
    <col min="5863" max="5863" width="0" style="1" hidden="1" customWidth="1"/>
    <col min="5864" max="5864" width="4.5703125" style="1" customWidth="1"/>
    <col min="5865" max="5865" width="8" style="1" customWidth="1"/>
    <col min="5866" max="5866" width="5.7109375" style="1" customWidth="1"/>
    <col min="5867" max="5867" width="8.28515625" style="1" bestFit="1" customWidth="1"/>
    <col min="5868" max="5868" width="7.28515625" style="1" customWidth="1"/>
    <col min="5869" max="5869" width="14.85546875" style="1" customWidth="1"/>
    <col min="5870" max="5871" width="0" style="1" hidden="1" customWidth="1"/>
    <col min="5872" max="6109" width="9.140625" style="1"/>
    <col min="6110" max="6110" width="8.85546875" style="1" customWidth="1"/>
    <col min="6111" max="6111" width="8.28515625" style="1" customWidth="1"/>
    <col min="6112" max="6113" width="7" style="1" bestFit="1" customWidth="1"/>
    <col min="6114" max="6114" width="8.5703125" style="1" customWidth="1"/>
    <col min="6115" max="6115" width="8.28515625" style="1" bestFit="1" customWidth="1"/>
    <col min="6116" max="6116" width="7.28515625" style="1" bestFit="1" customWidth="1"/>
    <col min="6117" max="6117" width="7.7109375" style="1" customWidth="1"/>
    <col min="6118" max="6118" width="6.85546875" style="1" customWidth="1"/>
    <col min="6119" max="6119" width="0" style="1" hidden="1" customWidth="1"/>
    <col min="6120" max="6120" width="4.5703125" style="1" customWidth="1"/>
    <col min="6121" max="6121" width="8" style="1" customWidth="1"/>
    <col min="6122" max="6122" width="5.7109375" style="1" customWidth="1"/>
    <col min="6123" max="6123" width="8.28515625" style="1" bestFit="1" customWidth="1"/>
    <col min="6124" max="6124" width="7.28515625" style="1" customWidth="1"/>
    <col min="6125" max="6125" width="14.85546875" style="1" customWidth="1"/>
    <col min="6126" max="6127" width="0" style="1" hidden="1" customWidth="1"/>
    <col min="6128" max="6365" width="9.140625" style="1"/>
    <col min="6366" max="6366" width="8.85546875" style="1" customWidth="1"/>
    <col min="6367" max="6367" width="8.28515625" style="1" customWidth="1"/>
    <col min="6368" max="6369" width="7" style="1" bestFit="1" customWidth="1"/>
    <col min="6370" max="6370" width="8.5703125" style="1" customWidth="1"/>
    <col min="6371" max="6371" width="8.28515625" style="1" bestFit="1" customWidth="1"/>
    <col min="6372" max="6372" width="7.28515625" style="1" bestFit="1" customWidth="1"/>
    <col min="6373" max="6373" width="7.7109375" style="1" customWidth="1"/>
    <col min="6374" max="6374" width="6.85546875" style="1" customWidth="1"/>
    <col min="6375" max="6375" width="0" style="1" hidden="1" customWidth="1"/>
    <col min="6376" max="6376" width="4.5703125" style="1" customWidth="1"/>
    <col min="6377" max="6377" width="8" style="1" customWidth="1"/>
    <col min="6378" max="6378" width="5.7109375" style="1" customWidth="1"/>
    <col min="6379" max="6379" width="8.28515625" style="1" bestFit="1" customWidth="1"/>
    <col min="6380" max="6380" width="7.28515625" style="1" customWidth="1"/>
    <col min="6381" max="6381" width="14.85546875" style="1" customWidth="1"/>
    <col min="6382" max="6383" width="0" style="1" hidden="1" customWidth="1"/>
    <col min="6384" max="6621" width="9.140625" style="1"/>
    <col min="6622" max="6622" width="8.85546875" style="1" customWidth="1"/>
    <col min="6623" max="6623" width="8.28515625" style="1" customWidth="1"/>
    <col min="6624" max="6625" width="7" style="1" bestFit="1" customWidth="1"/>
    <col min="6626" max="6626" width="8.5703125" style="1" customWidth="1"/>
    <col min="6627" max="6627" width="8.28515625" style="1" bestFit="1" customWidth="1"/>
    <col min="6628" max="6628" width="7.28515625" style="1" bestFit="1" customWidth="1"/>
    <col min="6629" max="6629" width="7.7109375" style="1" customWidth="1"/>
    <col min="6630" max="6630" width="6.85546875" style="1" customWidth="1"/>
    <col min="6631" max="6631" width="0" style="1" hidden="1" customWidth="1"/>
    <col min="6632" max="6632" width="4.5703125" style="1" customWidth="1"/>
    <col min="6633" max="6633" width="8" style="1" customWidth="1"/>
    <col min="6634" max="6634" width="5.7109375" style="1" customWidth="1"/>
    <col min="6635" max="6635" width="8.28515625" style="1" bestFit="1" customWidth="1"/>
    <col min="6636" max="6636" width="7.28515625" style="1" customWidth="1"/>
    <col min="6637" max="6637" width="14.85546875" style="1" customWidth="1"/>
    <col min="6638" max="6639" width="0" style="1" hidden="1" customWidth="1"/>
    <col min="6640" max="6877" width="9.140625" style="1"/>
    <col min="6878" max="6878" width="8.85546875" style="1" customWidth="1"/>
    <col min="6879" max="6879" width="8.28515625" style="1" customWidth="1"/>
    <col min="6880" max="6881" width="7" style="1" bestFit="1" customWidth="1"/>
    <col min="6882" max="6882" width="8.5703125" style="1" customWidth="1"/>
    <col min="6883" max="6883" width="8.28515625" style="1" bestFit="1" customWidth="1"/>
    <col min="6884" max="6884" width="7.28515625" style="1" bestFit="1" customWidth="1"/>
    <col min="6885" max="6885" width="7.7109375" style="1" customWidth="1"/>
    <col min="6886" max="6886" width="6.85546875" style="1" customWidth="1"/>
    <col min="6887" max="6887" width="0" style="1" hidden="1" customWidth="1"/>
    <col min="6888" max="6888" width="4.5703125" style="1" customWidth="1"/>
    <col min="6889" max="6889" width="8" style="1" customWidth="1"/>
    <col min="6890" max="6890" width="5.7109375" style="1" customWidth="1"/>
    <col min="6891" max="6891" width="8.28515625" style="1" bestFit="1" customWidth="1"/>
    <col min="6892" max="6892" width="7.28515625" style="1" customWidth="1"/>
    <col min="6893" max="6893" width="14.85546875" style="1" customWidth="1"/>
    <col min="6894" max="6895" width="0" style="1" hidden="1" customWidth="1"/>
    <col min="6896" max="7133" width="9.140625" style="1"/>
    <col min="7134" max="7134" width="8.85546875" style="1" customWidth="1"/>
    <col min="7135" max="7135" width="8.28515625" style="1" customWidth="1"/>
    <col min="7136" max="7137" width="7" style="1" bestFit="1" customWidth="1"/>
    <col min="7138" max="7138" width="8.5703125" style="1" customWidth="1"/>
    <col min="7139" max="7139" width="8.28515625" style="1" bestFit="1" customWidth="1"/>
    <col min="7140" max="7140" width="7.28515625" style="1" bestFit="1" customWidth="1"/>
    <col min="7141" max="7141" width="7.7109375" style="1" customWidth="1"/>
    <col min="7142" max="7142" width="6.85546875" style="1" customWidth="1"/>
    <col min="7143" max="7143" width="0" style="1" hidden="1" customWidth="1"/>
    <col min="7144" max="7144" width="4.5703125" style="1" customWidth="1"/>
    <col min="7145" max="7145" width="8" style="1" customWidth="1"/>
    <col min="7146" max="7146" width="5.7109375" style="1" customWidth="1"/>
    <col min="7147" max="7147" width="8.28515625" style="1" bestFit="1" customWidth="1"/>
    <col min="7148" max="7148" width="7.28515625" style="1" customWidth="1"/>
    <col min="7149" max="7149" width="14.85546875" style="1" customWidth="1"/>
    <col min="7150" max="7151" width="0" style="1" hidden="1" customWidth="1"/>
    <col min="7152" max="7389" width="9.140625" style="1"/>
    <col min="7390" max="7390" width="8.85546875" style="1" customWidth="1"/>
    <col min="7391" max="7391" width="8.28515625" style="1" customWidth="1"/>
    <col min="7392" max="7393" width="7" style="1" bestFit="1" customWidth="1"/>
    <col min="7394" max="7394" width="8.5703125" style="1" customWidth="1"/>
    <col min="7395" max="7395" width="8.28515625" style="1" bestFit="1" customWidth="1"/>
    <col min="7396" max="7396" width="7.28515625" style="1" bestFit="1" customWidth="1"/>
    <col min="7397" max="7397" width="7.7109375" style="1" customWidth="1"/>
    <col min="7398" max="7398" width="6.85546875" style="1" customWidth="1"/>
    <col min="7399" max="7399" width="0" style="1" hidden="1" customWidth="1"/>
    <col min="7400" max="7400" width="4.5703125" style="1" customWidth="1"/>
    <col min="7401" max="7401" width="8" style="1" customWidth="1"/>
    <col min="7402" max="7402" width="5.7109375" style="1" customWidth="1"/>
    <col min="7403" max="7403" width="8.28515625" style="1" bestFit="1" customWidth="1"/>
    <col min="7404" max="7404" width="7.28515625" style="1" customWidth="1"/>
    <col min="7405" max="7405" width="14.85546875" style="1" customWidth="1"/>
    <col min="7406" max="7407" width="0" style="1" hidden="1" customWidth="1"/>
    <col min="7408" max="7645" width="9.140625" style="1"/>
    <col min="7646" max="7646" width="8.85546875" style="1" customWidth="1"/>
    <col min="7647" max="7647" width="8.28515625" style="1" customWidth="1"/>
    <col min="7648" max="7649" width="7" style="1" bestFit="1" customWidth="1"/>
    <col min="7650" max="7650" width="8.5703125" style="1" customWidth="1"/>
    <col min="7651" max="7651" width="8.28515625" style="1" bestFit="1" customWidth="1"/>
    <col min="7652" max="7652" width="7.28515625" style="1" bestFit="1" customWidth="1"/>
    <col min="7653" max="7653" width="7.7109375" style="1" customWidth="1"/>
    <col min="7654" max="7654" width="6.85546875" style="1" customWidth="1"/>
    <col min="7655" max="7655" width="0" style="1" hidden="1" customWidth="1"/>
    <col min="7656" max="7656" width="4.5703125" style="1" customWidth="1"/>
    <col min="7657" max="7657" width="8" style="1" customWidth="1"/>
    <col min="7658" max="7658" width="5.7109375" style="1" customWidth="1"/>
    <col min="7659" max="7659" width="8.28515625" style="1" bestFit="1" customWidth="1"/>
    <col min="7660" max="7660" width="7.28515625" style="1" customWidth="1"/>
    <col min="7661" max="7661" width="14.85546875" style="1" customWidth="1"/>
    <col min="7662" max="7663" width="0" style="1" hidden="1" customWidth="1"/>
    <col min="7664" max="7901" width="9.140625" style="1"/>
    <col min="7902" max="7902" width="8.85546875" style="1" customWidth="1"/>
    <col min="7903" max="7903" width="8.28515625" style="1" customWidth="1"/>
    <col min="7904" max="7905" width="7" style="1" bestFit="1" customWidth="1"/>
    <col min="7906" max="7906" width="8.5703125" style="1" customWidth="1"/>
    <col min="7907" max="7907" width="8.28515625" style="1" bestFit="1" customWidth="1"/>
    <col min="7908" max="7908" width="7.28515625" style="1" bestFit="1" customWidth="1"/>
    <col min="7909" max="7909" width="7.7109375" style="1" customWidth="1"/>
    <col min="7910" max="7910" width="6.85546875" style="1" customWidth="1"/>
    <col min="7911" max="7911" width="0" style="1" hidden="1" customWidth="1"/>
    <col min="7912" max="7912" width="4.5703125" style="1" customWidth="1"/>
    <col min="7913" max="7913" width="8" style="1" customWidth="1"/>
    <col min="7914" max="7914" width="5.7109375" style="1" customWidth="1"/>
    <col min="7915" max="7915" width="8.28515625" style="1" bestFit="1" customWidth="1"/>
    <col min="7916" max="7916" width="7.28515625" style="1" customWidth="1"/>
    <col min="7917" max="7917" width="14.85546875" style="1" customWidth="1"/>
    <col min="7918" max="7919" width="0" style="1" hidden="1" customWidth="1"/>
    <col min="7920" max="8157" width="9.140625" style="1"/>
    <col min="8158" max="8158" width="8.85546875" style="1" customWidth="1"/>
    <col min="8159" max="8159" width="8.28515625" style="1" customWidth="1"/>
    <col min="8160" max="8161" width="7" style="1" bestFit="1" customWidth="1"/>
    <col min="8162" max="8162" width="8.5703125" style="1" customWidth="1"/>
    <col min="8163" max="8163" width="8.28515625" style="1" bestFit="1" customWidth="1"/>
    <col min="8164" max="8164" width="7.28515625" style="1" bestFit="1" customWidth="1"/>
    <col min="8165" max="8165" width="7.7109375" style="1" customWidth="1"/>
    <col min="8166" max="8166" width="6.85546875" style="1" customWidth="1"/>
    <col min="8167" max="8167" width="0" style="1" hidden="1" customWidth="1"/>
    <col min="8168" max="8168" width="4.5703125" style="1" customWidth="1"/>
    <col min="8169" max="8169" width="8" style="1" customWidth="1"/>
    <col min="8170" max="8170" width="5.7109375" style="1" customWidth="1"/>
    <col min="8171" max="8171" width="8.28515625" style="1" bestFit="1" customWidth="1"/>
    <col min="8172" max="8172" width="7.28515625" style="1" customWidth="1"/>
    <col min="8173" max="8173" width="14.85546875" style="1" customWidth="1"/>
    <col min="8174" max="8175" width="0" style="1" hidden="1" customWidth="1"/>
    <col min="8176" max="8413" width="9.140625" style="1"/>
    <col min="8414" max="8414" width="8.85546875" style="1" customWidth="1"/>
    <col min="8415" max="8415" width="8.28515625" style="1" customWidth="1"/>
    <col min="8416" max="8417" width="7" style="1" bestFit="1" customWidth="1"/>
    <col min="8418" max="8418" width="8.5703125" style="1" customWidth="1"/>
    <col min="8419" max="8419" width="8.28515625" style="1" bestFit="1" customWidth="1"/>
    <col min="8420" max="8420" width="7.28515625" style="1" bestFit="1" customWidth="1"/>
    <col min="8421" max="8421" width="7.7109375" style="1" customWidth="1"/>
    <col min="8422" max="8422" width="6.85546875" style="1" customWidth="1"/>
    <col min="8423" max="8423" width="0" style="1" hidden="1" customWidth="1"/>
    <col min="8424" max="8424" width="4.5703125" style="1" customWidth="1"/>
    <col min="8425" max="8425" width="8" style="1" customWidth="1"/>
    <col min="8426" max="8426" width="5.7109375" style="1" customWidth="1"/>
    <col min="8427" max="8427" width="8.28515625" style="1" bestFit="1" customWidth="1"/>
    <col min="8428" max="8428" width="7.28515625" style="1" customWidth="1"/>
    <col min="8429" max="8429" width="14.85546875" style="1" customWidth="1"/>
    <col min="8430" max="8431" width="0" style="1" hidden="1" customWidth="1"/>
    <col min="8432" max="8669" width="9.140625" style="1"/>
    <col min="8670" max="8670" width="8.85546875" style="1" customWidth="1"/>
    <col min="8671" max="8671" width="8.28515625" style="1" customWidth="1"/>
    <col min="8672" max="8673" width="7" style="1" bestFit="1" customWidth="1"/>
    <col min="8674" max="8674" width="8.5703125" style="1" customWidth="1"/>
    <col min="8675" max="8675" width="8.28515625" style="1" bestFit="1" customWidth="1"/>
    <col min="8676" max="8676" width="7.28515625" style="1" bestFit="1" customWidth="1"/>
    <col min="8677" max="8677" width="7.7109375" style="1" customWidth="1"/>
    <col min="8678" max="8678" width="6.85546875" style="1" customWidth="1"/>
    <col min="8679" max="8679" width="0" style="1" hidden="1" customWidth="1"/>
    <col min="8680" max="8680" width="4.5703125" style="1" customWidth="1"/>
    <col min="8681" max="8681" width="8" style="1" customWidth="1"/>
    <col min="8682" max="8682" width="5.7109375" style="1" customWidth="1"/>
    <col min="8683" max="8683" width="8.28515625" style="1" bestFit="1" customWidth="1"/>
    <col min="8684" max="8684" width="7.28515625" style="1" customWidth="1"/>
    <col min="8685" max="8685" width="14.85546875" style="1" customWidth="1"/>
    <col min="8686" max="8687" width="0" style="1" hidden="1" customWidth="1"/>
    <col min="8688" max="8925" width="9.140625" style="1"/>
    <col min="8926" max="8926" width="8.85546875" style="1" customWidth="1"/>
    <col min="8927" max="8927" width="8.28515625" style="1" customWidth="1"/>
    <col min="8928" max="8929" width="7" style="1" bestFit="1" customWidth="1"/>
    <col min="8930" max="8930" width="8.5703125" style="1" customWidth="1"/>
    <col min="8931" max="8931" width="8.28515625" style="1" bestFit="1" customWidth="1"/>
    <col min="8932" max="8932" width="7.28515625" style="1" bestFit="1" customWidth="1"/>
    <col min="8933" max="8933" width="7.7109375" style="1" customWidth="1"/>
    <col min="8934" max="8934" width="6.85546875" style="1" customWidth="1"/>
    <col min="8935" max="8935" width="0" style="1" hidden="1" customWidth="1"/>
    <col min="8936" max="8936" width="4.5703125" style="1" customWidth="1"/>
    <col min="8937" max="8937" width="8" style="1" customWidth="1"/>
    <col min="8938" max="8938" width="5.7109375" style="1" customWidth="1"/>
    <col min="8939" max="8939" width="8.28515625" style="1" bestFit="1" customWidth="1"/>
    <col min="8940" max="8940" width="7.28515625" style="1" customWidth="1"/>
    <col min="8941" max="8941" width="14.85546875" style="1" customWidth="1"/>
    <col min="8942" max="8943" width="0" style="1" hidden="1" customWidth="1"/>
    <col min="8944" max="9181" width="9.140625" style="1"/>
    <col min="9182" max="9182" width="8.85546875" style="1" customWidth="1"/>
    <col min="9183" max="9183" width="8.28515625" style="1" customWidth="1"/>
    <col min="9184" max="9185" width="7" style="1" bestFit="1" customWidth="1"/>
    <col min="9186" max="9186" width="8.5703125" style="1" customWidth="1"/>
    <col min="9187" max="9187" width="8.28515625" style="1" bestFit="1" customWidth="1"/>
    <col min="9188" max="9188" width="7.28515625" style="1" bestFit="1" customWidth="1"/>
    <col min="9189" max="9189" width="7.7109375" style="1" customWidth="1"/>
    <col min="9190" max="9190" width="6.85546875" style="1" customWidth="1"/>
    <col min="9191" max="9191" width="0" style="1" hidden="1" customWidth="1"/>
    <col min="9192" max="9192" width="4.5703125" style="1" customWidth="1"/>
    <col min="9193" max="9193" width="8" style="1" customWidth="1"/>
    <col min="9194" max="9194" width="5.7109375" style="1" customWidth="1"/>
    <col min="9195" max="9195" width="8.28515625" style="1" bestFit="1" customWidth="1"/>
    <col min="9196" max="9196" width="7.28515625" style="1" customWidth="1"/>
    <col min="9197" max="9197" width="14.85546875" style="1" customWidth="1"/>
    <col min="9198" max="9199" width="0" style="1" hidden="1" customWidth="1"/>
    <col min="9200" max="9437" width="9.140625" style="1"/>
    <col min="9438" max="9438" width="8.85546875" style="1" customWidth="1"/>
    <col min="9439" max="9439" width="8.28515625" style="1" customWidth="1"/>
    <col min="9440" max="9441" width="7" style="1" bestFit="1" customWidth="1"/>
    <col min="9442" max="9442" width="8.5703125" style="1" customWidth="1"/>
    <col min="9443" max="9443" width="8.28515625" style="1" bestFit="1" customWidth="1"/>
    <col min="9444" max="9444" width="7.28515625" style="1" bestFit="1" customWidth="1"/>
    <col min="9445" max="9445" width="7.7109375" style="1" customWidth="1"/>
    <col min="9446" max="9446" width="6.85546875" style="1" customWidth="1"/>
    <col min="9447" max="9447" width="0" style="1" hidden="1" customWidth="1"/>
    <col min="9448" max="9448" width="4.5703125" style="1" customWidth="1"/>
    <col min="9449" max="9449" width="8" style="1" customWidth="1"/>
    <col min="9450" max="9450" width="5.7109375" style="1" customWidth="1"/>
    <col min="9451" max="9451" width="8.28515625" style="1" bestFit="1" customWidth="1"/>
    <col min="9452" max="9452" width="7.28515625" style="1" customWidth="1"/>
    <col min="9453" max="9453" width="14.85546875" style="1" customWidth="1"/>
    <col min="9454" max="9455" width="0" style="1" hidden="1" customWidth="1"/>
    <col min="9456" max="9693" width="9.140625" style="1"/>
    <col min="9694" max="9694" width="8.85546875" style="1" customWidth="1"/>
    <col min="9695" max="9695" width="8.28515625" style="1" customWidth="1"/>
    <col min="9696" max="9697" width="7" style="1" bestFit="1" customWidth="1"/>
    <col min="9698" max="9698" width="8.5703125" style="1" customWidth="1"/>
    <col min="9699" max="9699" width="8.28515625" style="1" bestFit="1" customWidth="1"/>
    <col min="9700" max="9700" width="7.28515625" style="1" bestFit="1" customWidth="1"/>
    <col min="9701" max="9701" width="7.7109375" style="1" customWidth="1"/>
    <col min="9702" max="9702" width="6.85546875" style="1" customWidth="1"/>
    <col min="9703" max="9703" width="0" style="1" hidden="1" customWidth="1"/>
    <col min="9704" max="9704" width="4.5703125" style="1" customWidth="1"/>
    <col min="9705" max="9705" width="8" style="1" customWidth="1"/>
    <col min="9706" max="9706" width="5.7109375" style="1" customWidth="1"/>
    <col min="9707" max="9707" width="8.28515625" style="1" bestFit="1" customWidth="1"/>
    <col min="9708" max="9708" width="7.28515625" style="1" customWidth="1"/>
    <col min="9709" max="9709" width="14.85546875" style="1" customWidth="1"/>
    <col min="9710" max="9711" width="0" style="1" hidden="1" customWidth="1"/>
    <col min="9712" max="9949" width="9.140625" style="1"/>
    <col min="9950" max="9950" width="8.85546875" style="1" customWidth="1"/>
    <col min="9951" max="9951" width="8.28515625" style="1" customWidth="1"/>
    <col min="9952" max="9953" width="7" style="1" bestFit="1" customWidth="1"/>
    <col min="9954" max="9954" width="8.5703125" style="1" customWidth="1"/>
    <col min="9955" max="9955" width="8.28515625" style="1" bestFit="1" customWidth="1"/>
    <col min="9956" max="9956" width="7.28515625" style="1" bestFit="1" customWidth="1"/>
    <col min="9957" max="9957" width="7.7109375" style="1" customWidth="1"/>
    <col min="9958" max="9958" width="6.85546875" style="1" customWidth="1"/>
    <col min="9959" max="9959" width="0" style="1" hidden="1" customWidth="1"/>
    <col min="9960" max="9960" width="4.5703125" style="1" customWidth="1"/>
    <col min="9961" max="9961" width="8" style="1" customWidth="1"/>
    <col min="9962" max="9962" width="5.7109375" style="1" customWidth="1"/>
    <col min="9963" max="9963" width="8.28515625" style="1" bestFit="1" customWidth="1"/>
    <col min="9964" max="9964" width="7.28515625" style="1" customWidth="1"/>
    <col min="9965" max="9965" width="14.85546875" style="1" customWidth="1"/>
    <col min="9966" max="9967" width="0" style="1" hidden="1" customWidth="1"/>
    <col min="9968" max="10205" width="9.140625" style="1"/>
    <col min="10206" max="10206" width="8.85546875" style="1" customWidth="1"/>
    <col min="10207" max="10207" width="8.28515625" style="1" customWidth="1"/>
    <col min="10208" max="10209" width="7" style="1" bestFit="1" customWidth="1"/>
    <col min="10210" max="10210" width="8.5703125" style="1" customWidth="1"/>
    <col min="10211" max="10211" width="8.28515625" style="1" bestFit="1" customWidth="1"/>
    <col min="10212" max="10212" width="7.28515625" style="1" bestFit="1" customWidth="1"/>
    <col min="10213" max="10213" width="7.7109375" style="1" customWidth="1"/>
    <col min="10214" max="10214" width="6.85546875" style="1" customWidth="1"/>
    <col min="10215" max="10215" width="0" style="1" hidden="1" customWidth="1"/>
    <col min="10216" max="10216" width="4.5703125" style="1" customWidth="1"/>
    <col min="10217" max="10217" width="8" style="1" customWidth="1"/>
    <col min="10218" max="10218" width="5.7109375" style="1" customWidth="1"/>
    <col min="10219" max="10219" width="8.28515625" style="1" bestFit="1" customWidth="1"/>
    <col min="10220" max="10220" width="7.28515625" style="1" customWidth="1"/>
    <col min="10221" max="10221" width="14.85546875" style="1" customWidth="1"/>
    <col min="10222" max="10223" width="0" style="1" hidden="1" customWidth="1"/>
    <col min="10224" max="10461" width="9.140625" style="1"/>
    <col min="10462" max="10462" width="8.85546875" style="1" customWidth="1"/>
    <col min="10463" max="10463" width="8.28515625" style="1" customWidth="1"/>
    <col min="10464" max="10465" width="7" style="1" bestFit="1" customWidth="1"/>
    <col min="10466" max="10466" width="8.5703125" style="1" customWidth="1"/>
    <col min="10467" max="10467" width="8.28515625" style="1" bestFit="1" customWidth="1"/>
    <col min="10468" max="10468" width="7.28515625" style="1" bestFit="1" customWidth="1"/>
    <col min="10469" max="10469" width="7.7109375" style="1" customWidth="1"/>
    <col min="10470" max="10470" width="6.85546875" style="1" customWidth="1"/>
    <col min="10471" max="10471" width="0" style="1" hidden="1" customWidth="1"/>
    <col min="10472" max="10472" width="4.5703125" style="1" customWidth="1"/>
    <col min="10473" max="10473" width="8" style="1" customWidth="1"/>
    <col min="10474" max="10474" width="5.7109375" style="1" customWidth="1"/>
    <col min="10475" max="10475" width="8.28515625" style="1" bestFit="1" customWidth="1"/>
    <col min="10476" max="10476" width="7.28515625" style="1" customWidth="1"/>
    <col min="10477" max="10477" width="14.85546875" style="1" customWidth="1"/>
    <col min="10478" max="10479" width="0" style="1" hidden="1" customWidth="1"/>
    <col min="10480" max="10717" width="9.140625" style="1"/>
    <col min="10718" max="10718" width="8.85546875" style="1" customWidth="1"/>
    <col min="10719" max="10719" width="8.28515625" style="1" customWidth="1"/>
    <col min="10720" max="10721" width="7" style="1" bestFit="1" customWidth="1"/>
    <col min="10722" max="10722" width="8.5703125" style="1" customWidth="1"/>
    <col min="10723" max="10723" width="8.28515625" style="1" bestFit="1" customWidth="1"/>
    <col min="10724" max="10724" width="7.28515625" style="1" bestFit="1" customWidth="1"/>
    <col min="10725" max="10725" width="7.7109375" style="1" customWidth="1"/>
    <col min="10726" max="10726" width="6.85546875" style="1" customWidth="1"/>
    <col min="10727" max="10727" width="0" style="1" hidden="1" customWidth="1"/>
    <col min="10728" max="10728" width="4.5703125" style="1" customWidth="1"/>
    <col min="10729" max="10729" width="8" style="1" customWidth="1"/>
    <col min="10730" max="10730" width="5.7109375" style="1" customWidth="1"/>
    <col min="10731" max="10731" width="8.28515625" style="1" bestFit="1" customWidth="1"/>
    <col min="10732" max="10732" width="7.28515625" style="1" customWidth="1"/>
    <col min="10733" max="10733" width="14.85546875" style="1" customWidth="1"/>
    <col min="10734" max="10735" width="0" style="1" hidden="1" customWidth="1"/>
    <col min="10736" max="10973" width="9.140625" style="1"/>
    <col min="10974" max="10974" width="8.85546875" style="1" customWidth="1"/>
    <col min="10975" max="10975" width="8.28515625" style="1" customWidth="1"/>
    <col min="10976" max="10977" width="7" style="1" bestFit="1" customWidth="1"/>
    <col min="10978" max="10978" width="8.5703125" style="1" customWidth="1"/>
    <col min="10979" max="10979" width="8.28515625" style="1" bestFit="1" customWidth="1"/>
    <col min="10980" max="10980" width="7.28515625" style="1" bestFit="1" customWidth="1"/>
    <col min="10981" max="10981" width="7.7109375" style="1" customWidth="1"/>
    <col min="10982" max="10982" width="6.85546875" style="1" customWidth="1"/>
    <col min="10983" max="10983" width="0" style="1" hidden="1" customWidth="1"/>
    <col min="10984" max="10984" width="4.5703125" style="1" customWidth="1"/>
    <col min="10985" max="10985" width="8" style="1" customWidth="1"/>
    <col min="10986" max="10986" width="5.7109375" style="1" customWidth="1"/>
    <col min="10987" max="10987" width="8.28515625" style="1" bestFit="1" customWidth="1"/>
    <col min="10988" max="10988" width="7.28515625" style="1" customWidth="1"/>
    <col min="10989" max="10989" width="14.85546875" style="1" customWidth="1"/>
    <col min="10990" max="10991" width="0" style="1" hidden="1" customWidth="1"/>
    <col min="10992" max="11229" width="9.140625" style="1"/>
    <col min="11230" max="11230" width="8.85546875" style="1" customWidth="1"/>
    <col min="11231" max="11231" width="8.28515625" style="1" customWidth="1"/>
    <col min="11232" max="11233" width="7" style="1" bestFit="1" customWidth="1"/>
    <col min="11234" max="11234" width="8.5703125" style="1" customWidth="1"/>
    <col min="11235" max="11235" width="8.28515625" style="1" bestFit="1" customWidth="1"/>
    <col min="11236" max="11236" width="7.28515625" style="1" bestFit="1" customWidth="1"/>
    <col min="11237" max="11237" width="7.7109375" style="1" customWidth="1"/>
    <col min="11238" max="11238" width="6.85546875" style="1" customWidth="1"/>
    <col min="11239" max="11239" width="0" style="1" hidden="1" customWidth="1"/>
    <col min="11240" max="11240" width="4.5703125" style="1" customWidth="1"/>
    <col min="11241" max="11241" width="8" style="1" customWidth="1"/>
    <col min="11242" max="11242" width="5.7109375" style="1" customWidth="1"/>
    <col min="11243" max="11243" width="8.28515625" style="1" bestFit="1" customWidth="1"/>
    <col min="11244" max="11244" width="7.28515625" style="1" customWidth="1"/>
    <col min="11245" max="11245" width="14.85546875" style="1" customWidth="1"/>
    <col min="11246" max="11247" width="0" style="1" hidden="1" customWidth="1"/>
    <col min="11248" max="11485" width="9.140625" style="1"/>
    <col min="11486" max="11486" width="8.85546875" style="1" customWidth="1"/>
    <col min="11487" max="11487" width="8.28515625" style="1" customWidth="1"/>
    <col min="11488" max="11489" width="7" style="1" bestFit="1" customWidth="1"/>
    <col min="11490" max="11490" width="8.5703125" style="1" customWidth="1"/>
    <col min="11491" max="11491" width="8.28515625" style="1" bestFit="1" customWidth="1"/>
    <col min="11492" max="11492" width="7.28515625" style="1" bestFit="1" customWidth="1"/>
    <col min="11493" max="11493" width="7.7109375" style="1" customWidth="1"/>
    <col min="11494" max="11494" width="6.85546875" style="1" customWidth="1"/>
    <col min="11495" max="11495" width="0" style="1" hidden="1" customWidth="1"/>
    <col min="11496" max="11496" width="4.5703125" style="1" customWidth="1"/>
    <col min="11497" max="11497" width="8" style="1" customWidth="1"/>
    <col min="11498" max="11498" width="5.7109375" style="1" customWidth="1"/>
    <col min="11499" max="11499" width="8.28515625" style="1" bestFit="1" customWidth="1"/>
    <col min="11500" max="11500" width="7.28515625" style="1" customWidth="1"/>
    <col min="11501" max="11501" width="14.85546875" style="1" customWidth="1"/>
    <col min="11502" max="11503" width="0" style="1" hidden="1" customWidth="1"/>
    <col min="11504" max="11741" width="9.140625" style="1"/>
    <col min="11742" max="11742" width="8.85546875" style="1" customWidth="1"/>
    <col min="11743" max="11743" width="8.28515625" style="1" customWidth="1"/>
    <col min="11744" max="11745" width="7" style="1" bestFit="1" customWidth="1"/>
    <col min="11746" max="11746" width="8.5703125" style="1" customWidth="1"/>
    <col min="11747" max="11747" width="8.28515625" style="1" bestFit="1" customWidth="1"/>
    <col min="11748" max="11748" width="7.28515625" style="1" bestFit="1" customWidth="1"/>
    <col min="11749" max="11749" width="7.7109375" style="1" customWidth="1"/>
    <col min="11750" max="11750" width="6.85546875" style="1" customWidth="1"/>
    <col min="11751" max="11751" width="0" style="1" hidden="1" customWidth="1"/>
    <col min="11752" max="11752" width="4.5703125" style="1" customWidth="1"/>
    <col min="11753" max="11753" width="8" style="1" customWidth="1"/>
    <col min="11754" max="11754" width="5.7109375" style="1" customWidth="1"/>
    <col min="11755" max="11755" width="8.28515625" style="1" bestFit="1" customWidth="1"/>
    <col min="11756" max="11756" width="7.28515625" style="1" customWidth="1"/>
    <col min="11757" max="11757" width="14.85546875" style="1" customWidth="1"/>
    <col min="11758" max="11759" width="0" style="1" hidden="1" customWidth="1"/>
    <col min="11760" max="11997" width="9.140625" style="1"/>
    <col min="11998" max="11998" width="8.85546875" style="1" customWidth="1"/>
    <col min="11999" max="11999" width="8.28515625" style="1" customWidth="1"/>
    <col min="12000" max="12001" width="7" style="1" bestFit="1" customWidth="1"/>
    <col min="12002" max="12002" width="8.5703125" style="1" customWidth="1"/>
    <col min="12003" max="12003" width="8.28515625" style="1" bestFit="1" customWidth="1"/>
    <col min="12004" max="12004" width="7.28515625" style="1" bestFit="1" customWidth="1"/>
    <col min="12005" max="12005" width="7.7109375" style="1" customWidth="1"/>
    <col min="12006" max="12006" width="6.85546875" style="1" customWidth="1"/>
    <col min="12007" max="12007" width="0" style="1" hidden="1" customWidth="1"/>
    <col min="12008" max="12008" width="4.5703125" style="1" customWidth="1"/>
    <col min="12009" max="12009" width="8" style="1" customWidth="1"/>
    <col min="12010" max="12010" width="5.7109375" style="1" customWidth="1"/>
    <col min="12011" max="12011" width="8.28515625" style="1" bestFit="1" customWidth="1"/>
    <col min="12012" max="12012" width="7.28515625" style="1" customWidth="1"/>
    <col min="12013" max="12013" width="14.85546875" style="1" customWidth="1"/>
    <col min="12014" max="12015" width="0" style="1" hidden="1" customWidth="1"/>
    <col min="12016" max="12253" width="9.140625" style="1"/>
    <col min="12254" max="12254" width="8.85546875" style="1" customWidth="1"/>
    <col min="12255" max="12255" width="8.28515625" style="1" customWidth="1"/>
    <col min="12256" max="12257" width="7" style="1" bestFit="1" customWidth="1"/>
    <col min="12258" max="12258" width="8.5703125" style="1" customWidth="1"/>
    <col min="12259" max="12259" width="8.28515625" style="1" bestFit="1" customWidth="1"/>
    <col min="12260" max="12260" width="7.28515625" style="1" bestFit="1" customWidth="1"/>
    <col min="12261" max="12261" width="7.7109375" style="1" customWidth="1"/>
    <col min="12262" max="12262" width="6.85546875" style="1" customWidth="1"/>
    <col min="12263" max="12263" width="0" style="1" hidden="1" customWidth="1"/>
    <col min="12264" max="12264" width="4.5703125" style="1" customWidth="1"/>
    <col min="12265" max="12265" width="8" style="1" customWidth="1"/>
    <col min="12266" max="12266" width="5.7109375" style="1" customWidth="1"/>
    <col min="12267" max="12267" width="8.28515625" style="1" bestFit="1" customWidth="1"/>
    <col min="12268" max="12268" width="7.28515625" style="1" customWidth="1"/>
    <col min="12269" max="12269" width="14.85546875" style="1" customWidth="1"/>
    <col min="12270" max="12271" width="0" style="1" hidden="1" customWidth="1"/>
    <col min="12272" max="12509" width="9.140625" style="1"/>
    <col min="12510" max="12510" width="8.85546875" style="1" customWidth="1"/>
    <col min="12511" max="12511" width="8.28515625" style="1" customWidth="1"/>
    <col min="12512" max="12513" width="7" style="1" bestFit="1" customWidth="1"/>
    <col min="12514" max="12514" width="8.5703125" style="1" customWidth="1"/>
    <col min="12515" max="12515" width="8.28515625" style="1" bestFit="1" customWidth="1"/>
    <col min="12516" max="12516" width="7.28515625" style="1" bestFit="1" customWidth="1"/>
    <col min="12517" max="12517" width="7.7109375" style="1" customWidth="1"/>
    <col min="12518" max="12518" width="6.85546875" style="1" customWidth="1"/>
    <col min="12519" max="12519" width="0" style="1" hidden="1" customWidth="1"/>
    <col min="12520" max="12520" width="4.5703125" style="1" customWidth="1"/>
    <col min="12521" max="12521" width="8" style="1" customWidth="1"/>
    <col min="12522" max="12522" width="5.7109375" style="1" customWidth="1"/>
    <col min="12523" max="12523" width="8.28515625" style="1" bestFit="1" customWidth="1"/>
    <col min="12524" max="12524" width="7.28515625" style="1" customWidth="1"/>
    <col min="12525" max="12525" width="14.85546875" style="1" customWidth="1"/>
    <col min="12526" max="12527" width="0" style="1" hidden="1" customWidth="1"/>
    <col min="12528" max="12765" width="9.140625" style="1"/>
    <col min="12766" max="12766" width="8.85546875" style="1" customWidth="1"/>
    <col min="12767" max="12767" width="8.28515625" style="1" customWidth="1"/>
    <col min="12768" max="12769" width="7" style="1" bestFit="1" customWidth="1"/>
    <col min="12770" max="12770" width="8.5703125" style="1" customWidth="1"/>
    <col min="12771" max="12771" width="8.28515625" style="1" bestFit="1" customWidth="1"/>
    <col min="12772" max="12772" width="7.28515625" style="1" bestFit="1" customWidth="1"/>
    <col min="12773" max="12773" width="7.7109375" style="1" customWidth="1"/>
    <col min="12774" max="12774" width="6.85546875" style="1" customWidth="1"/>
    <col min="12775" max="12775" width="0" style="1" hidden="1" customWidth="1"/>
    <col min="12776" max="12776" width="4.5703125" style="1" customWidth="1"/>
    <col min="12777" max="12777" width="8" style="1" customWidth="1"/>
    <col min="12778" max="12778" width="5.7109375" style="1" customWidth="1"/>
    <col min="12779" max="12779" width="8.28515625" style="1" bestFit="1" customWidth="1"/>
    <col min="12780" max="12780" width="7.28515625" style="1" customWidth="1"/>
    <col min="12781" max="12781" width="14.85546875" style="1" customWidth="1"/>
    <col min="12782" max="12783" width="0" style="1" hidden="1" customWidth="1"/>
    <col min="12784" max="13021" width="9.140625" style="1"/>
    <col min="13022" max="13022" width="8.85546875" style="1" customWidth="1"/>
    <col min="13023" max="13023" width="8.28515625" style="1" customWidth="1"/>
    <col min="13024" max="13025" width="7" style="1" bestFit="1" customWidth="1"/>
    <col min="13026" max="13026" width="8.5703125" style="1" customWidth="1"/>
    <col min="13027" max="13027" width="8.28515625" style="1" bestFit="1" customWidth="1"/>
    <col min="13028" max="13028" width="7.28515625" style="1" bestFit="1" customWidth="1"/>
    <col min="13029" max="13029" width="7.7109375" style="1" customWidth="1"/>
    <col min="13030" max="13030" width="6.85546875" style="1" customWidth="1"/>
    <col min="13031" max="13031" width="0" style="1" hidden="1" customWidth="1"/>
    <col min="13032" max="13032" width="4.5703125" style="1" customWidth="1"/>
    <col min="13033" max="13033" width="8" style="1" customWidth="1"/>
    <col min="13034" max="13034" width="5.7109375" style="1" customWidth="1"/>
    <col min="13035" max="13035" width="8.28515625" style="1" bestFit="1" customWidth="1"/>
    <col min="13036" max="13036" width="7.28515625" style="1" customWidth="1"/>
    <col min="13037" max="13037" width="14.85546875" style="1" customWidth="1"/>
    <col min="13038" max="13039" width="0" style="1" hidden="1" customWidth="1"/>
    <col min="13040" max="13277" width="9.140625" style="1"/>
    <col min="13278" max="13278" width="8.85546875" style="1" customWidth="1"/>
    <col min="13279" max="13279" width="8.28515625" style="1" customWidth="1"/>
    <col min="13280" max="13281" width="7" style="1" bestFit="1" customWidth="1"/>
    <col min="13282" max="13282" width="8.5703125" style="1" customWidth="1"/>
    <col min="13283" max="13283" width="8.28515625" style="1" bestFit="1" customWidth="1"/>
    <col min="13284" max="13284" width="7.28515625" style="1" bestFit="1" customWidth="1"/>
    <col min="13285" max="13285" width="7.7109375" style="1" customWidth="1"/>
    <col min="13286" max="13286" width="6.85546875" style="1" customWidth="1"/>
    <col min="13287" max="13287" width="0" style="1" hidden="1" customWidth="1"/>
    <col min="13288" max="13288" width="4.5703125" style="1" customWidth="1"/>
    <col min="13289" max="13289" width="8" style="1" customWidth="1"/>
    <col min="13290" max="13290" width="5.7109375" style="1" customWidth="1"/>
    <col min="13291" max="13291" width="8.28515625" style="1" bestFit="1" customWidth="1"/>
    <col min="13292" max="13292" width="7.28515625" style="1" customWidth="1"/>
    <col min="13293" max="13293" width="14.85546875" style="1" customWidth="1"/>
    <col min="13294" max="13295" width="0" style="1" hidden="1" customWidth="1"/>
    <col min="13296" max="13533" width="9.140625" style="1"/>
    <col min="13534" max="13534" width="8.85546875" style="1" customWidth="1"/>
    <col min="13535" max="13535" width="8.28515625" style="1" customWidth="1"/>
    <col min="13536" max="13537" width="7" style="1" bestFit="1" customWidth="1"/>
    <col min="13538" max="13538" width="8.5703125" style="1" customWidth="1"/>
    <col min="13539" max="13539" width="8.28515625" style="1" bestFit="1" customWidth="1"/>
    <col min="13540" max="13540" width="7.28515625" style="1" bestFit="1" customWidth="1"/>
    <col min="13541" max="13541" width="7.7109375" style="1" customWidth="1"/>
    <col min="13542" max="13542" width="6.85546875" style="1" customWidth="1"/>
    <col min="13543" max="13543" width="0" style="1" hidden="1" customWidth="1"/>
    <col min="13544" max="13544" width="4.5703125" style="1" customWidth="1"/>
    <col min="13545" max="13545" width="8" style="1" customWidth="1"/>
    <col min="13546" max="13546" width="5.7109375" style="1" customWidth="1"/>
    <col min="13547" max="13547" width="8.28515625" style="1" bestFit="1" customWidth="1"/>
    <col min="13548" max="13548" width="7.28515625" style="1" customWidth="1"/>
    <col min="13549" max="13549" width="14.85546875" style="1" customWidth="1"/>
    <col min="13550" max="13551" width="0" style="1" hidden="1" customWidth="1"/>
    <col min="13552" max="13789" width="9.140625" style="1"/>
    <col min="13790" max="13790" width="8.85546875" style="1" customWidth="1"/>
    <col min="13791" max="13791" width="8.28515625" style="1" customWidth="1"/>
    <col min="13792" max="13793" width="7" style="1" bestFit="1" customWidth="1"/>
    <col min="13794" max="13794" width="8.5703125" style="1" customWidth="1"/>
    <col min="13795" max="13795" width="8.28515625" style="1" bestFit="1" customWidth="1"/>
    <col min="13796" max="13796" width="7.28515625" style="1" bestFit="1" customWidth="1"/>
    <col min="13797" max="13797" width="7.7109375" style="1" customWidth="1"/>
    <col min="13798" max="13798" width="6.85546875" style="1" customWidth="1"/>
    <col min="13799" max="13799" width="0" style="1" hidden="1" customWidth="1"/>
    <col min="13800" max="13800" width="4.5703125" style="1" customWidth="1"/>
    <col min="13801" max="13801" width="8" style="1" customWidth="1"/>
    <col min="13802" max="13802" width="5.7109375" style="1" customWidth="1"/>
    <col min="13803" max="13803" width="8.28515625" style="1" bestFit="1" customWidth="1"/>
    <col min="13804" max="13804" width="7.28515625" style="1" customWidth="1"/>
    <col min="13805" max="13805" width="14.85546875" style="1" customWidth="1"/>
    <col min="13806" max="13807" width="0" style="1" hidden="1" customWidth="1"/>
    <col min="13808" max="14045" width="9.140625" style="1"/>
    <col min="14046" max="14046" width="8.85546875" style="1" customWidth="1"/>
    <col min="14047" max="14047" width="8.28515625" style="1" customWidth="1"/>
    <col min="14048" max="14049" width="7" style="1" bestFit="1" customWidth="1"/>
    <col min="14050" max="14050" width="8.5703125" style="1" customWidth="1"/>
    <col min="14051" max="14051" width="8.28515625" style="1" bestFit="1" customWidth="1"/>
    <col min="14052" max="14052" width="7.28515625" style="1" bestFit="1" customWidth="1"/>
    <col min="14053" max="14053" width="7.7109375" style="1" customWidth="1"/>
    <col min="14054" max="14054" width="6.85546875" style="1" customWidth="1"/>
    <col min="14055" max="14055" width="0" style="1" hidden="1" customWidth="1"/>
    <col min="14056" max="14056" width="4.5703125" style="1" customWidth="1"/>
    <col min="14057" max="14057" width="8" style="1" customWidth="1"/>
    <col min="14058" max="14058" width="5.7109375" style="1" customWidth="1"/>
    <col min="14059" max="14059" width="8.28515625" style="1" bestFit="1" customWidth="1"/>
    <col min="14060" max="14060" width="7.28515625" style="1" customWidth="1"/>
    <col min="14061" max="14061" width="14.85546875" style="1" customWidth="1"/>
    <col min="14062" max="14063" width="0" style="1" hidden="1" customWidth="1"/>
    <col min="14064" max="14301" width="9.140625" style="1"/>
    <col min="14302" max="14302" width="8.85546875" style="1" customWidth="1"/>
    <col min="14303" max="14303" width="8.28515625" style="1" customWidth="1"/>
    <col min="14304" max="14305" width="7" style="1" bestFit="1" customWidth="1"/>
    <col min="14306" max="14306" width="8.5703125" style="1" customWidth="1"/>
    <col min="14307" max="14307" width="8.28515625" style="1" bestFit="1" customWidth="1"/>
    <col min="14308" max="14308" width="7.28515625" style="1" bestFit="1" customWidth="1"/>
    <col min="14309" max="14309" width="7.7109375" style="1" customWidth="1"/>
    <col min="14310" max="14310" width="6.85546875" style="1" customWidth="1"/>
    <col min="14311" max="14311" width="0" style="1" hidden="1" customWidth="1"/>
    <col min="14312" max="14312" width="4.5703125" style="1" customWidth="1"/>
    <col min="14313" max="14313" width="8" style="1" customWidth="1"/>
    <col min="14314" max="14314" width="5.7109375" style="1" customWidth="1"/>
    <col min="14315" max="14315" width="8.28515625" style="1" bestFit="1" customWidth="1"/>
    <col min="14316" max="14316" width="7.28515625" style="1" customWidth="1"/>
    <col min="14317" max="14317" width="14.85546875" style="1" customWidth="1"/>
    <col min="14318" max="14319" width="0" style="1" hidden="1" customWidth="1"/>
    <col min="14320" max="14557" width="9.140625" style="1"/>
    <col min="14558" max="14558" width="8.85546875" style="1" customWidth="1"/>
    <col min="14559" max="14559" width="8.28515625" style="1" customWidth="1"/>
    <col min="14560" max="14561" width="7" style="1" bestFit="1" customWidth="1"/>
    <col min="14562" max="14562" width="8.5703125" style="1" customWidth="1"/>
    <col min="14563" max="14563" width="8.28515625" style="1" bestFit="1" customWidth="1"/>
    <col min="14564" max="14564" width="7.28515625" style="1" bestFit="1" customWidth="1"/>
    <col min="14565" max="14565" width="7.7109375" style="1" customWidth="1"/>
    <col min="14566" max="14566" width="6.85546875" style="1" customWidth="1"/>
    <col min="14567" max="14567" width="0" style="1" hidden="1" customWidth="1"/>
    <col min="14568" max="14568" width="4.5703125" style="1" customWidth="1"/>
    <col min="14569" max="14569" width="8" style="1" customWidth="1"/>
    <col min="14570" max="14570" width="5.7109375" style="1" customWidth="1"/>
    <col min="14571" max="14571" width="8.28515625" style="1" bestFit="1" customWidth="1"/>
    <col min="14572" max="14572" width="7.28515625" style="1" customWidth="1"/>
    <col min="14573" max="14573" width="14.85546875" style="1" customWidth="1"/>
    <col min="14574" max="14575" width="0" style="1" hidden="1" customWidth="1"/>
    <col min="14576" max="14813" width="9.140625" style="1"/>
    <col min="14814" max="14814" width="8.85546875" style="1" customWidth="1"/>
    <col min="14815" max="14815" width="8.28515625" style="1" customWidth="1"/>
    <col min="14816" max="14817" width="7" style="1" bestFit="1" customWidth="1"/>
    <col min="14818" max="14818" width="8.5703125" style="1" customWidth="1"/>
    <col min="14819" max="14819" width="8.28515625" style="1" bestFit="1" customWidth="1"/>
    <col min="14820" max="14820" width="7.28515625" style="1" bestFit="1" customWidth="1"/>
    <col min="14821" max="14821" width="7.7109375" style="1" customWidth="1"/>
    <col min="14822" max="14822" width="6.85546875" style="1" customWidth="1"/>
    <col min="14823" max="14823" width="0" style="1" hidden="1" customWidth="1"/>
    <col min="14824" max="14824" width="4.5703125" style="1" customWidth="1"/>
    <col min="14825" max="14825" width="8" style="1" customWidth="1"/>
    <col min="14826" max="14826" width="5.7109375" style="1" customWidth="1"/>
    <col min="14827" max="14827" width="8.28515625" style="1" bestFit="1" customWidth="1"/>
    <col min="14828" max="14828" width="7.28515625" style="1" customWidth="1"/>
    <col min="14829" max="14829" width="14.85546875" style="1" customWidth="1"/>
    <col min="14830" max="14831" width="0" style="1" hidden="1" customWidth="1"/>
    <col min="14832" max="15069" width="9.140625" style="1"/>
    <col min="15070" max="15070" width="8.85546875" style="1" customWidth="1"/>
    <col min="15071" max="15071" width="8.28515625" style="1" customWidth="1"/>
    <col min="15072" max="15073" width="7" style="1" bestFit="1" customWidth="1"/>
    <col min="15074" max="15074" width="8.5703125" style="1" customWidth="1"/>
    <col min="15075" max="15075" width="8.28515625" style="1" bestFit="1" customWidth="1"/>
    <col min="15076" max="15076" width="7.28515625" style="1" bestFit="1" customWidth="1"/>
    <col min="15077" max="15077" width="7.7109375" style="1" customWidth="1"/>
    <col min="15078" max="15078" width="6.85546875" style="1" customWidth="1"/>
    <col min="15079" max="15079" width="0" style="1" hidden="1" customWidth="1"/>
    <col min="15080" max="15080" width="4.5703125" style="1" customWidth="1"/>
    <col min="15081" max="15081" width="8" style="1" customWidth="1"/>
    <col min="15082" max="15082" width="5.7109375" style="1" customWidth="1"/>
    <col min="15083" max="15083" width="8.28515625" style="1" bestFit="1" customWidth="1"/>
    <col min="15084" max="15084" width="7.28515625" style="1" customWidth="1"/>
    <col min="15085" max="15085" width="14.85546875" style="1" customWidth="1"/>
    <col min="15086" max="15087" width="0" style="1" hidden="1" customWidth="1"/>
    <col min="15088" max="15325" width="9.140625" style="1"/>
    <col min="15326" max="15326" width="8.85546875" style="1" customWidth="1"/>
    <col min="15327" max="15327" width="8.28515625" style="1" customWidth="1"/>
    <col min="15328" max="15329" width="7" style="1" bestFit="1" customWidth="1"/>
    <col min="15330" max="15330" width="8.5703125" style="1" customWidth="1"/>
    <col min="15331" max="15331" width="8.28515625" style="1" bestFit="1" customWidth="1"/>
    <col min="15332" max="15332" width="7.28515625" style="1" bestFit="1" customWidth="1"/>
    <col min="15333" max="15333" width="7.7109375" style="1" customWidth="1"/>
    <col min="15334" max="15334" width="6.85546875" style="1" customWidth="1"/>
    <col min="15335" max="15335" width="0" style="1" hidden="1" customWidth="1"/>
    <col min="15336" max="15336" width="4.5703125" style="1" customWidth="1"/>
    <col min="15337" max="15337" width="8" style="1" customWidth="1"/>
    <col min="15338" max="15338" width="5.7109375" style="1" customWidth="1"/>
    <col min="15339" max="15339" width="8.28515625" style="1" bestFit="1" customWidth="1"/>
    <col min="15340" max="15340" width="7.28515625" style="1" customWidth="1"/>
    <col min="15341" max="15341" width="14.85546875" style="1" customWidth="1"/>
    <col min="15342" max="15343" width="0" style="1" hidden="1" customWidth="1"/>
    <col min="15344" max="15581" width="9.140625" style="1"/>
    <col min="15582" max="15582" width="8.85546875" style="1" customWidth="1"/>
    <col min="15583" max="15583" width="8.28515625" style="1" customWidth="1"/>
    <col min="15584" max="15585" width="7" style="1" bestFit="1" customWidth="1"/>
    <col min="15586" max="15586" width="8.5703125" style="1" customWidth="1"/>
    <col min="15587" max="15587" width="8.28515625" style="1" bestFit="1" customWidth="1"/>
    <col min="15588" max="15588" width="7.28515625" style="1" bestFit="1" customWidth="1"/>
    <col min="15589" max="15589" width="7.7109375" style="1" customWidth="1"/>
    <col min="15590" max="15590" width="6.85546875" style="1" customWidth="1"/>
    <col min="15591" max="15591" width="0" style="1" hidden="1" customWidth="1"/>
    <col min="15592" max="15592" width="4.5703125" style="1" customWidth="1"/>
    <col min="15593" max="15593" width="8" style="1" customWidth="1"/>
    <col min="15594" max="15594" width="5.7109375" style="1" customWidth="1"/>
    <col min="15595" max="15595" width="8.28515625" style="1" bestFit="1" customWidth="1"/>
    <col min="15596" max="15596" width="7.28515625" style="1" customWidth="1"/>
    <col min="15597" max="15597" width="14.85546875" style="1" customWidth="1"/>
    <col min="15598" max="15599" width="0" style="1" hidden="1" customWidth="1"/>
    <col min="15600" max="15837" width="9.140625" style="1"/>
    <col min="15838" max="15838" width="8.85546875" style="1" customWidth="1"/>
    <col min="15839" max="15839" width="8.28515625" style="1" customWidth="1"/>
    <col min="15840" max="15841" width="7" style="1" bestFit="1" customWidth="1"/>
    <col min="15842" max="15842" width="8.5703125" style="1" customWidth="1"/>
    <col min="15843" max="15843" width="8.28515625" style="1" bestFit="1" customWidth="1"/>
    <col min="15844" max="15844" width="7.28515625" style="1" bestFit="1" customWidth="1"/>
    <col min="15845" max="15845" width="7.7109375" style="1" customWidth="1"/>
    <col min="15846" max="15846" width="6.85546875" style="1" customWidth="1"/>
    <col min="15847" max="15847" width="0" style="1" hidden="1" customWidth="1"/>
    <col min="15848" max="15848" width="4.5703125" style="1" customWidth="1"/>
    <col min="15849" max="15849" width="8" style="1" customWidth="1"/>
    <col min="15850" max="15850" width="5.7109375" style="1" customWidth="1"/>
    <col min="15851" max="15851" width="8.28515625" style="1" bestFit="1" customWidth="1"/>
    <col min="15852" max="15852" width="7.28515625" style="1" customWidth="1"/>
    <col min="15853" max="15853" width="14.85546875" style="1" customWidth="1"/>
    <col min="15854" max="15855" width="0" style="1" hidden="1" customWidth="1"/>
    <col min="15856" max="16093" width="9.140625" style="1"/>
    <col min="16094" max="16094" width="8.85546875" style="1" customWidth="1"/>
    <col min="16095" max="16095" width="8.28515625" style="1" customWidth="1"/>
    <col min="16096" max="16097" width="7" style="1" bestFit="1" customWidth="1"/>
    <col min="16098" max="16098" width="8.5703125" style="1" customWidth="1"/>
    <col min="16099" max="16099" width="8.28515625" style="1" bestFit="1" customWidth="1"/>
    <col min="16100" max="16100" width="7.28515625" style="1" bestFit="1" customWidth="1"/>
    <col min="16101" max="16101" width="7.7109375" style="1" customWidth="1"/>
    <col min="16102" max="16102" width="6.85546875" style="1" customWidth="1"/>
    <col min="16103" max="16103" width="0" style="1" hidden="1" customWidth="1"/>
    <col min="16104" max="16104" width="4.5703125" style="1" customWidth="1"/>
    <col min="16105" max="16105" width="8" style="1" customWidth="1"/>
    <col min="16106" max="16106" width="5.7109375" style="1" customWidth="1"/>
    <col min="16107" max="16107" width="8.28515625" style="1" bestFit="1" customWidth="1"/>
    <col min="16108" max="16108" width="7.28515625" style="1" customWidth="1"/>
    <col min="16109" max="16109" width="14.85546875" style="1" customWidth="1"/>
    <col min="16110" max="16111" width="0" style="1" hidden="1" customWidth="1"/>
    <col min="16112" max="16384" width="9.140625" style="1"/>
  </cols>
  <sheetData>
    <row r="1" spans="1:17">
      <c r="D1" s="61" t="s">
        <v>48</v>
      </c>
      <c r="E1" s="61"/>
    </row>
    <row r="2" spans="1:17" ht="9.75" customHeight="1">
      <c r="D2" s="52"/>
      <c r="E2" s="52"/>
    </row>
    <row r="3" spans="1:17" s="3" customFormat="1" ht="47.25" customHeight="1">
      <c r="A3" s="68" t="s">
        <v>45</v>
      </c>
      <c r="B3" s="68"/>
      <c r="C3" s="68"/>
      <c r="D3" s="68"/>
      <c r="E3" s="68"/>
    </row>
    <row r="4" spans="1:17" s="3" customFormat="1" ht="1.5" customHeight="1">
      <c r="A4" s="24"/>
      <c r="B4" s="24"/>
      <c r="C4" s="24"/>
      <c r="D4" s="24"/>
      <c r="E4" s="24"/>
    </row>
    <row r="5" spans="1:17" s="3" customFormat="1" ht="29.25" customHeight="1">
      <c r="A5" s="62" t="s">
        <v>43</v>
      </c>
      <c r="B5" s="62"/>
      <c r="C5" s="19"/>
      <c r="D5" s="19"/>
      <c r="E5" s="19"/>
      <c r="G5" s="62" t="s">
        <v>46</v>
      </c>
      <c r="H5" s="62"/>
      <c r="M5" s="62" t="s">
        <v>47</v>
      </c>
      <c r="N5" s="62"/>
    </row>
    <row r="6" spans="1:17" ht="66" customHeight="1">
      <c r="A6" s="63" t="s">
        <v>0</v>
      </c>
      <c r="B6" s="64" t="s">
        <v>37</v>
      </c>
      <c r="C6" s="66" t="s">
        <v>36</v>
      </c>
      <c r="D6" s="69" t="s">
        <v>49</v>
      </c>
      <c r="E6" s="69"/>
      <c r="G6" s="63" t="s">
        <v>0</v>
      </c>
      <c r="H6" s="69" t="s">
        <v>37</v>
      </c>
      <c r="I6" s="69" t="s">
        <v>36</v>
      </c>
      <c r="J6" s="69" t="s">
        <v>39</v>
      </c>
      <c r="K6" s="69"/>
      <c r="M6" s="63" t="s">
        <v>0</v>
      </c>
      <c r="N6" s="64" t="s">
        <v>37</v>
      </c>
      <c r="O6" s="66" t="s">
        <v>36</v>
      </c>
      <c r="P6" s="69" t="s">
        <v>39</v>
      </c>
      <c r="Q6" s="69"/>
    </row>
    <row r="7" spans="1:17" ht="49.5" customHeight="1">
      <c r="A7" s="63"/>
      <c r="B7" s="65"/>
      <c r="C7" s="67"/>
      <c r="D7" s="38" t="s">
        <v>50</v>
      </c>
      <c r="E7" s="25" t="s">
        <v>44</v>
      </c>
      <c r="G7" s="63"/>
      <c r="H7" s="69"/>
      <c r="I7" s="69"/>
      <c r="J7" s="60" t="s">
        <v>51</v>
      </c>
      <c r="K7" s="49" t="s">
        <v>44</v>
      </c>
      <c r="M7" s="63"/>
      <c r="N7" s="65"/>
      <c r="O7" s="67"/>
      <c r="P7" s="60" t="s">
        <v>52</v>
      </c>
      <c r="Q7" s="49" t="s">
        <v>44</v>
      </c>
    </row>
    <row r="8" spans="1:17" ht="13.5" customHeight="1">
      <c r="A8" s="4"/>
      <c r="B8" s="9"/>
      <c r="C8" s="11" t="s">
        <v>38</v>
      </c>
      <c r="D8" s="39" t="s">
        <v>40</v>
      </c>
      <c r="E8" s="40"/>
      <c r="G8" s="51"/>
      <c r="H8" s="9"/>
      <c r="I8" s="9" t="s">
        <v>38</v>
      </c>
      <c r="J8" s="9" t="s">
        <v>40</v>
      </c>
      <c r="K8" s="12"/>
      <c r="M8" s="18"/>
      <c r="N8" s="9"/>
      <c r="O8" s="11" t="s">
        <v>38</v>
      </c>
      <c r="P8" s="9" t="s">
        <v>40</v>
      </c>
      <c r="Q8" s="12"/>
    </row>
    <row r="9" spans="1:17" ht="9.75" customHeight="1">
      <c r="A9" s="33">
        <v>1</v>
      </c>
      <c r="B9" s="27">
        <v>2</v>
      </c>
      <c r="C9" s="34">
        <v>3</v>
      </c>
      <c r="D9" s="43">
        <v>4</v>
      </c>
      <c r="E9" s="41">
        <v>5</v>
      </c>
      <c r="G9" s="33">
        <v>1</v>
      </c>
      <c r="H9" s="27">
        <v>2</v>
      </c>
      <c r="I9" s="27">
        <v>3</v>
      </c>
      <c r="J9" s="27">
        <v>4</v>
      </c>
      <c r="K9" s="53">
        <v>5</v>
      </c>
      <c r="M9" s="33">
        <v>1</v>
      </c>
      <c r="N9" s="27">
        <v>2</v>
      </c>
      <c r="O9" s="34">
        <v>3</v>
      </c>
      <c r="P9" s="27">
        <v>4</v>
      </c>
      <c r="Q9" s="53">
        <v>5</v>
      </c>
    </row>
    <row r="10" spans="1:17">
      <c r="A10" s="22" t="s">
        <v>1</v>
      </c>
      <c r="B10" s="28">
        <f>B45</f>
        <v>1.4E-2</v>
      </c>
      <c r="C10" s="50">
        <v>60162039</v>
      </c>
      <c r="D10" s="44">
        <f>ROUND(C10*B10,0)</f>
        <v>842269</v>
      </c>
      <c r="E10" s="26">
        <v>316017</v>
      </c>
      <c r="G10" s="22" t="s">
        <v>1</v>
      </c>
      <c r="H10" s="28">
        <f>H45</f>
        <v>1.4E-2</v>
      </c>
      <c r="I10" s="15">
        <v>62570067</v>
      </c>
      <c r="J10" s="29">
        <f>ROUND(I10*H10,0)</f>
        <v>875981</v>
      </c>
      <c r="K10" s="54">
        <v>316017</v>
      </c>
      <c r="M10" s="22" t="s">
        <v>1</v>
      </c>
      <c r="N10" s="28">
        <f>N45</f>
        <v>1.4E-2</v>
      </c>
      <c r="O10" s="15">
        <v>65397843</v>
      </c>
      <c r="P10" s="29">
        <f>ROUND(O10*N10,0)</f>
        <v>915570</v>
      </c>
      <c r="Q10" s="54"/>
    </row>
    <row r="11" spans="1:17">
      <c r="A11" s="22" t="s">
        <v>2</v>
      </c>
      <c r="B11" s="28">
        <f>B45</f>
        <v>1.4E-2</v>
      </c>
      <c r="C11" s="35">
        <v>38463183</v>
      </c>
      <c r="D11" s="44">
        <f t="shared" ref="D11:D37" si="0">ROUND(C11*B11,0)</f>
        <v>538485</v>
      </c>
      <c r="E11" s="26">
        <v>211979</v>
      </c>
      <c r="G11" s="22" t="s">
        <v>2</v>
      </c>
      <c r="H11" s="28">
        <f>H45</f>
        <v>1.4E-2</v>
      </c>
      <c r="I11" s="15">
        <v>40002699</v>
      </c>
      <c r="J11" s="29">
        <f t="shared" ref="J11:J37" si="1">ROUND(I11*H11,0)</f>
        <v>560038</v>
      </c>
      <c r="K11" s="54">
        <v>211979</v>
      </c>
      <c r="M11" s="22" t="s">
        <v>2</v>
      </c>
      <c r="N11" s="28">
        <f>N45</f>
        <v>1.4E-2</v>
      </c>
      <c r="O11" s="15">
        <v>41810571</v>
      </c>
      <c r="P11" s="29">
        <f t="shared" ref="P11:P37" si="2">ROUND(O11*N11,0)</f>
        <v>585348</v>
      </c>
      <c r="Q11" s="54"/>
    </row>
    <row r="12" spans="1:17">
      <c r="A12" s="22" t="s">
        <v>3</v>
      </c>
      <c r="B12" s="28">
        <f>B45</f>
        <v>1.4E-2</v>
      </c>
      <c r="C12" s="35">
        <v>70553961</v>
      </c>
      <c r="D12" s="44">
        <f t="shared" si="0"/>
        <v>987755</v>
      </c>
      <c r="E12" s="26">
        <v>407051</v>
      </c>
      <c r="G12" s="55" t="s">
        <v>3</v>
      </c>
      <c r="H12" s="56">
        <f>H45</f>
        <v>1.4E-2</v>
      </c>
      <c r="I12" s="57">
        <v>73377933</v>
      </c>
      <c r="J12" s="58">
        <f t="shared" si="1"/>
        <v>1027291</v>
      </c>
      <c r="K12" s="59">
        <v>407051</v>
      </c>
      <c r="M12" s="22" t="s">
        <v>3</v>
      </c>
      <c r="N12" s="28">
        <f>N45</f>
        <v>1.4E-2</v>
      </c>
      <c r="O12" s="15">
        <v>76694157</v>
      </c>
      <c r="P12" s="29">
        <f t="shared" si="2"/>
        <v>1073718</v>
      </c>
      <c r="Q12" s="54"/>
    </row>
    <row r="13" spans="1:17">
      <c r="A13" s="22" t="s">
        <v>4</v>
      </c>
      <c r="B13" s="28">
        <f>B45</f>
        <v>1.4E-2</v>
      </c>
      <c r="C13" s="35">
        <v>48038130</v>
      </c>
      <c r="D13" s="44">
        <f t="shared" si="0"/>
        <v>672534</v>
      </c>
      <c r="E13" s="26">
        <v>271151</v>
      </c>
      <c r="G13" s="22" t="s">
        <v>4</v>
      </c>
      <c r="H13" s="28">
        <f>H45</f>
        <v>1.4E-2</v>
      </c>
      <c r="I13" s="15">
        <v>49960890</v>
      </c>
      <c r="J13" s="29">
        <f t="shared" si="1"/>
        <v>699452</v>
      </c>
      <c r="K13" s="20">
        <v>271151</v>
      </c>
      <c r="M13" s="22" t="s">
        <v>4</v>
      </c>
      <c r="N13" s="28">
        <f>N45</f>
        <v>1.4E-2</v>
      </c>
      <c r="O13" s="15">
        <v>52218810</v>
      </c>
      <c r="P13" s="29">
        <f t="shared" si="2"/>
        <v>731063</v>
      </c>
      <c r="Q13" s="54"/>
    </row>
    <row r="14" spans="1:17">
      <c r="A14" s="22" t="s">
        <v>5</v>
      </c>
      <c r="B14" s="28">
        <f>B45</f>
        <v>1.4E-2</v>
      </c>
      <c r="C14" s="35">
        <v>26469990</v>
      </c>
      <c r="D14" s="44">
        <f t="shared" si="0"/>
        <v>370580</v>
      </c>
      <c r="E14" s="26">
        <v>208728</v>
      </c>
      <c r="G14" s="22" t="s">
        <v>5</v>
      </c>
      <c r="H14" s="28">
        <f>H45</f>
        <v>1.4E-2</v>
      </c>
      <c r="I14" s="15">
        <v>27529470</v>
      </c>
      <c r="J14" s="29">
        <f t="shared" si="1"/>
        <v>385413</v>
      </c>
      <c r="K14" s="20">
        <v>208728</v>
      </c>
      <c r="M14" s="22" t="s">
        <v>5</v>
      </c>
      <c r="N14" s="28">
        <f>N45</f>
        <v>1.4E-2</v>
      </c>
      <c r="O14" s="15">
        <v>28773630</v>
      </c>
      <c r="P14" s="29">
        <f t="shared" si="2"/>
        <v>402831</v>
      </c>
      <c r="Q14" s="54"/>
    </row>
    <row r="15" spans="1:17">
      <c r="A15" s="22" t="s">
        <v>6</v>
      </c>
      <c r="B15" s="28">
        <f>B45</f>
        <v>1.4E-2</v>
      </c>
      <c r="C15" s="35">
        <v>46404180</v>
      </c>
      <c r="D15" s="44">
        <f t="shared" si="0"/>
        <v>649659</v>
      </c>
      <c r="E15" s="26">
        <v>301062</v>
      </c>
      <c r="G15" s="22" t="s">
        <v>6</v>
      </c>
      <c r="H15" s="28">
        <f>H45</f>
        <v>1.4E-2</v>
      </c>
      <c r="I15" s="15">
        <v>48261540</v>
      </c>
      <c r="J15" s="29">
        <f t="shared" si="1"/>
        <v>675662</v>
      </c>
      <c r="K15" s="20">
        <v>301062</v>
      </c>
      <c r="M15" s="22" t="s">
        <v>6</v>
      </c>
      <c r="N15" s="28">
        <f>N45</f>
        <v>1.4E-2</v>
      </c>
      <c r="O15" s="15">
        <v>50442660</v>
      </c>
      <c r="P15" s="29">
        <f t="shared" si="2"/>
        <v>706197</v>
      </c>
      <c r="Q15" s="54"/>
    </row>
    <row r="16" spans="1:17">
      <c r="A16" s="22" t="s">
        <v>7</v>
      </c>
      <c r="B16" s="28">
        <f>B45</f>
        <v>1.4E-2</v>
      </c>
      <c r="C16" s="35">
        <v>96762519</v>
      </c>
      <c r="D16" s="44">
        <f t="shared" si="0"/>
        <v>1354675</v>
      </c>
      <c r="E16" s="26">
        <v>522144</v>
      </c>
      <c r="G16" s="22" t="s">
        <v>7</v>
      </c>
      <c r="H16" s="28">
        <f>H45</f>
        <v>1.4E-2</v>
      </c>
      <c r="I16" s="15">
        <v>100635507</v>
      </c>
      <c r="J16" s="29">
        <f t="shared" si="1"/>
        <v>1408897</v>
      </c>
      <c r="K16" s="20">
        <v>522144</v>
      </c>
      <c r="M16" s="22" t="s">
        <v>7</v>
      </c>
      <c r="N16" s="28">
        <f>N45</f>
        <v>1.4E-2</v>
      </c>
      <c r="O16" s="15">
        <v>105183603</v>
      </c>
      <c r="P16" s="29">
        <f t="shared" si="2"/>
        <v>1472570</v>
      </c>
      <c r="Q16" s="54"/>
    </row>
    <row r="17" spans="1:17">
      <c r="A17" s="22" t="s">
        <v>8</v>
      </c>
      <c r="B17" s="28">
        <f>B45</f>
        <v>1.4E-2</v>
      </c>
      <c r="C17" s="35">
        <v>42646095</v>
      </c>
      <c r="D17" s="44">
        <f t="shared" si="0"/>
        <v>597045</v>
      </c>
      <c r="E17" s="26">
        <v>260747</v>
      </c>
      <c r="G17" s="22" t="s">
        <v>8</v>
      </c>
      <c r="H17" s="28">
        <f>H45</f>
        <v>1.4E-2</v>
      </c>
      <c r="I17" s="15">
        <v>44353035</v>
      </c>
      <c r="J17" s="29">
        <f t="shared" si="1"/>
        <v>620942</v>
      </c>
      <c r="K17" s="20">
        <v>260747</v>
      </c>
      <c r="M17" s="22" t="s">
        <v>8</v>
      </c>
      <c r="N17" s="28">
        <f>N45</f>
        <v>1.4E-2</v>
      </c>
      <c r="O17" s="15">
        <v>46357515</v>
      </c>
      <c r="P17" s="29">
        <f t="shared" si="2"/>
        <v>649005</v>
      </c>
      <c r="Q17" s="54"/>
    </row>
    <row r="18" spans="1:17">
      <c r="A18" s="22" t="s">
        <v>9</v>
      </c>
      <c r="B18" s="28">
        <f>B45</f>
        <v>1.4E-2</v>
      </c>
      <c r="C18" s="35">
        <v>33888123</v>
      </c>
      <c r="D18" s="44">
        <f t="shared" si="0"/>
        <v>474434</v>
      </c>
      <c r="E18" s="26">
        <v>172964</v>
      </c>
      <c r="G18" s="22" t="s">
        <v>9</v>
      </c>
      <c r="H18" s="28">
        <f>H45</f>
        <v>1.4E-2</v>
      </c>
      <c r="I18" s="15">
        <v>35244519</v>
      </c>
      <c r="J18" s="29">
        <f t="shared" si="1"/>
        <v>493423</v>
      </c>
      <c r="K18" s="20">
        <v>172964</v>
      </c>
      <c r="M18" s="22" t="s">
        <v>9</v>
      </c>
      <c r="N18" s="28">
        <f>N45</f>
        <v>1.4E-2</v>
      </c>
      <c r="O18" s="15">
        <v>36837351</v>
      </c>
      <c r="P18" s="29">
        <f t="shared" si="2"/>
        <v>515723</v>
      </c>
      <c r="Q18" s="54"/>
    </row>
    <row r="19" spans="1:17">
      <c r="A19" s="22" t="s">
        <v>10</v>
      </c>
      <c r="B19" s="28">
        <f>B45</f>
        <v>1.4E-2</v>
      </c>
      <c r="C19" s="35">
        <v>63462618</v>
      </c>
      <c r="D19" s="44">
        <f t="shared" si="0"/>
        <v>888477</v>
      </c>
      <c r="E19" s="26">
        <v>347229</v>
      </c>
      <c r="G19" s="22" t="s">
        <v>10</v>
      </c>
      <c r="H19" s="28">
        <f>H45</f>
        <v>1.4E-2</v>
      </c>
      <c r="I19" s="15">
        <v>66002754</v>
      </c>
      <c r="J19" s="29">
        <f t="shared" si="1"/>
        <v>924039</v>
      </c>
      <c r="K19" s="20">
        <v>347229</v>
      </c>
      <c r="M19" s="22" t="s">
        <v>10</v>
      </c>
      <c r="N19" s="28">
        <f>N45</f>
        <v>1.4E-2</v>
      </c>
      <c r="O19" s="15">
        <v>68985666</v>
      </c>
      <c r="P19" s="29">
        <f t="shared" si="2"/>
        <v>965799</v>
      </c>
      <c r="Q19" s="54"/>
    </row>
    <row r="20" spans="1:17">
      <c r="A20" s="22" t="s">
        <v>11</v>
      </c>
      <c r="B20" s="28">
        <f>B45</f>
        <v>1.4E-2</v>
      </c>
      <c r="C20" s="35">
        <v>222805422</v>
      </c>
      <c r="D20" s="44">
        <f t="shared" si="0"/>
        <v>3119276</v>
      </c>
      <c r="E20" s="26">
        <v>1042337</v>
      </c>
      <c r="G20" s="22" t="s">
        <v>11</v>
      </c>
      <c r="H20" s="28">
        <f>H45</f>
        <v>1.4E-2</v>
      </c>
      <c r="I20" s="15">
        <v>231723366</v>
      </c>
      <c r="J20" s="29">
        <f t="shared" si="1"/>
        <v>3244127</v>
      </c>
      <c r="K20" s="20">
        <v>1042337</v>
      </c>
      <c r="M20" s="22" t="s">
        <v>11</v>
      </c>
      <c r="N20" s="28">
        <f>N45</f>
        <v>1.4E-2</v>
      </c>
      <c r="O20" s="15">
        <v>242195814</v>
      </c>
      <c r="P20" s="29">
        <f t="shared" si="2"/>
        <v>3390741</v>
      </c>
      <c r="Q20" s="54"/>
    </row>
    <row r="21" spans="1:17">
      <c r="A21" s="22" t="s">
        <v>12</v>
      </c>
      <c r="B21" s="28">
        <f>B45</f>
        <v>1.4E-2</v>
      </c>
      <c r="C21" s="35">
        <v>51404067</v>
      </c>
      <c r="D21" s="44">
        <f t="shared" si="0"/>
        <v>719657</v>
      </c>
      <c r="E21" s="26">
        <v>291958</v>
      </c>
      <c r="G21" s="22" t="s">
        <v>12</v>
      </c>
      <c r="H21" s="28">
        <f>H45</f>
        <v>1.4E-2</v>
      </c>
      <c r="I21" s="15">
        <v>53461551</v>
      </c>
      <c r="J21" s="29">
        <f t="shared" si="1"/>
        <v>748462</v>
      </c>
      <c r="K21" s="20">
        <v>291958</v>
      </c>
      <c r="M21" s="22" t="s">
        <v>12</v>
      </c>
      <c r="N21" s="28">
        <f>N45</f>
        <v>1.4E-2</v>
      </c>
      <c r="O21" s="15">
        <v>55877679</v>
      </c>
      <c r="P21" s="29">
        <f t="shared" si="2"/>
        <v>782288</v>
      </c>
      <c r="Q21" s="54"/>
    </row>
    <row r="22" spans="1:17">
      <c r="A22" s="22" t="s">
        <v>13</v>
      </c>
      <c r="B22" s="28">
        <f>B45</f>
        <v>1.4E-2</v>
      </c>
      <c r="C22" s="35">
        <v>48626352</v>
      </c>
      <c r="D22" s="44">
        <f t="shared" si="0"/>
        <v>680769</v>
      </c>
      <c r="E22" s="26">
        <v>303663</v>
      </c>
      <c r="G22" s="22" t="s">
        <v>13</v>
      </c>
      <c r="H22" s="28">
        <f>H45</f>
        <v>1.4E-2</v>
      </c>
      <c r="I22" s="15">
        <v>50572656</v>
      </c>
      <c r="J22" s="29">
        <f t="shared" si="1"/>
        <v>708017</v>
      </c>
      <c r="K22" s="20">
        <v>303663</v>
      </c>
      <c r="M22" s="22" t="s">
        <v>13</v>
      </c>
      <c r="N22" s="28">
        <f>N45</f>
        <v>1.4E-2</v>
      </c>
      <c r="O22" s="15">
        <v>52858224</v>
      </c>
      <c r="P22" s="29">
        <f t="shared" si="2"/>
        <v>740015</v>
      </c>
      <c r="Q22" s="54"/>
    </row>
    <row r="23" spans="1:17">
      <c r="A23" s="22" t="s">
        <v>14</v>
      </c>
      <c r="B23" s="28">
        <f>B45</f>
        <v>1.4E-2</v>
      </c>
      <c r="C23" s="35">
        <v>31992741</v>
      </c>
      <c r="D23" s="44">
        <f t="shared" si="0"/>
        <v>447898</v>
      </c>
      <c r="E23" s="26">
        <v>218481</v>
      </c>
      <c r="G23" s="22" t="s">
        <v>14</v>
      </c>
      <c r="H23" s="28">
        <f>H45</f>
        <v>1.4E-2</v>
      </c>
      <c r="I23" s="15">
        <v>33273273</v>
      </c>
      <c r="J23" s="29">
        <f t="shared" si="1"/>
        <v>465826</v>
      </c>
      <c r="K23" s="20">
        <v>218481</v>
      </c>
      <c r="M23" s="22" t="s">
        <v>14</v>
      </c>
      <c r="N23" s="28">
        <f>N45</f>
        <v>1.4E-2</v>
      </c>
      <c r="O23" s="15">
        <v>34777017</v>
      </c>
      <c r="P23" s="29">
        <f t="shared" si="2"/>
        <v>486878</v>
      </c>
      <c r="Q23" s="54"/>
    </row>
    <row r="24" spans="1:17">
      <c r="A24" s="22" t="s">
        <v>15</v>
      </c>
      <c r="B24" s="28">
        <f>B45</f>
        <v>1.4E-2</v>
      </c>
      <c r="C24" s="35">
        <v>58952916</v>
      </c>
      <c r="D24" s="44">
        <f t="shared" si="0"/>
        <v>825341</v>
      </c>
      <c r="E24" s="26">
        <v>338776</v>
      </c>
      <c r="G24" s="22" t="s">
        <v>15</v>
      </c>
      <c r="H24" s="28">
        <f>H45</f>
        <v>1.4E-2</v>
      </c>
      <c r="I24" s="15">
        <v>61312548</v>
      </c>
      <c r="J24" s="29">
        <f t="shared" si="1"/>
        <v>858376</v>
      </c>
      <c r="K24" s="20">
        <v>338776</v>
      </c>
      <c r="M24" s="22" t="s">
        <v>15</v>
      </c>
      <c r="N24" s="28">
        <f>N45</f>
        <v>1.4E-2</v>
      </c>
      <c r="O24" s="15">
        <v>64083492</v>
      </c>
      <c r="P24" s="29">
        <f t="shared" si="2"/>
        <v>897169</v>
      </c>
      <c r="Q24" s="54"/>
    </row>
    <row r="25" spans="1:17">
      <c r="A25" s="22" t="s">
        <v>16</v>
      </c>
      <c r="B25" s="28">
        <f>B45</f>
        <v>1.4E-2</v>
      </c>
      <c r="C25" s="35">
        <v>102415986</v>
      </c>
      <c r="D25" s="44">
        <f t="shared" si="0"/>
        <v>1433824</v>
      </c>
      <c r="E25" s="26">
        <v>757531</v>
      </c>
      <c r="G25" s="22" t="s">
        <v>16</v>
      </c>
      <c r="H25" s="28">
        <f>H45</f>
        <v>1.4E-2</v>
      </c>
      <c r="I25" s="15">
        <v>106515258</v>
      </c>
      <c r="J25" s="29">
        <f t="shared" si="1"/>
        <v>1491214</v>
      </c>
      <c r="K25" s="20">
        <v>757531</v>
      </c>
      <c r="M25" s="22" t="s">
        <v>16</v>
      </c>
      <c r="N25" s="28">
        <f>N45</f>
        <v>1.4E-2</v>
      </c>
      <c r="O25" s="15">
        <v>111329082</v>
      </c>
      <c r="P25" s="29">
        <f t="shared" si="2"/>
        <v>1558607</v>
      </c>
      <c r="Q25" s="54"/>
    </row>
    <row r="26" spans="1:17">
      <c r="A26" s="22" t="s">
        <v>17</v>
      </c>
      <c r="B26" s="28">
        <f>B45</f>
        <v>1.4E-2</v>
      </c>
      <c r="C26" s="35">
        <v>98690580</v>
      </c>
      <c r="D26" s="44">
        <f t="shared" si="0"/>
        <v>1381668</v>
      </c>
      <c r="E26" s="26">
        <v>552705</v>
      </c>
      <c r="G26" s="22" t="s">
        <v>17</v>
      </c>
      <c r="H26" s="28">
        <f>H45</f>
        <v>1.4E-2</v>
      </c>
      <c r="I26" s="15">
        <v>102640740</v>
      </c>
      <c r="J26" s="29">
        <f t="shared" si="1"/>
        <v>1436970</v>
      </c>
      <c r="K26" s="20">
        <v>552705</v>
      </c>
      <c r="M26" s="22" t="s">
        <v>17</v>
      </c>
      <c r="N26" s="28">
        <f>N45</f>
        <v>1.4E-2</v>
      </c>
      <c r="O26" s="15">
        <v>107279460</v>
      </c>
      <c r="P26" s="29">
        <f t="shared" si="2"/>
        <v>1501912</v>
      </c>
      <c r="Q26" s="54"/>
    </row>
    <row r="27" spans="1:17">
      <c r="A27" s="22" t="s">
        <v>18</v>
      </c>
      <c r="B27" s="28">
        <f>B45</f>
        <v>1.4E-2</v>
      </c>
      <c r="C27" s="35">
        <v>50587092</v>
      </c>
      <c r="D27" s="44">
        <f t="shared" si="0"/>
        <v>708219</v>
      </c>
      <c r="E27" s="26">
        <v>296510</v>
      </c>
      <c r="G27" s="22" t="s">
        <v>18</v>
      </c>
      <c r="H27" s="28">
        <f>H45</f>
        <v>1.4E-2</v>
      </c>
      <c r="I27" s="15">
        <v>52611876</v>
      </c>
      <c r="J27" s="29">
        <f t="shared" si="1"/>
        <v>736566</v>
      </c>
      <c r="K27" s="20">
        <v>296510</v>
      </c>
      <c r="M27" s="22" t="s">
        <v>18</v>
      </c>
      <c r="N27" s="28">
        <f>N45</f>
        <v>1.4E-2</v>
      </c>
      <c r="O27" s="15">
        <v>54989604</v>
      </c>
      <c r="P27" s="29">
        <f t="shared" si="2"/>
        <v>769854</v>
      </c>
      <c r="Q27" s="54"/>
    </row>
    <row r="28" spans="1:17">
      <c r="A28" s="22" t="s">
        <v>19</v>
      </c>
      <c r="B28" s="28">
        <f>B45</f>
        <v>1.4E-2</v>
      </c>
      <c r="C28" s="35">
        <v>46959723</v>
      </c>
      <c r="D28" s="44">
        <f t="shared" si="0"/>
        <v>657436</v>
      </c>
      <c r="E28" s="26">
        <v>338776</v>
      </c>
      <c r="G28" s="22" t="s">
        <v>19</v>
      </c>
      <c r="H28" s="28">
        <f>H45</f>
        <v>1.4E-2</v>
      </c>
      <c r="I28" s="15">
        <v>48839319</v>
      </c>
      <c r="J28" s="29">
        <f t="shared" si="1"/>
        <v>683750</v>
      </c>
      <c r="K28" s="20">
        <v>338776</v>
      </c>
      <c r="M28" s="22" t="s">
        <v>19</v>
      </c>
      <c r="N28" s="28">
        <f>N45</f>
        <v>1.4E-2</v>
      </c>
      <c r="O28" s="15">
        <v>51046551</v>
      </c>
      <c r="P28" s="29">
        <f t="shared" si="2"/>
        <v>714652</v>
      </c>
      <c r="Q28" s="54"/>
    </row>
    <row r="29" spans="1:17">
      <c r="A29" s="22" t="s">
        <v>20</v>
      </c>
      <c r="B29" s="28">
        <f>B45</f>
        <v>1.4E-2</v>
      </c>
      <c r="C29" s="35">
        <v>83135376</v>
      </c>
      <c r="D29" s="44">
        <f t="shared" si="0"/>
        <v>1163895</v>
      </c>
      <c r="E29" s="26">
        <v>477928</v>
      </c>
      <c r="G29" s="22" t="s">
        <v>20</v>
      </c>
      <c r="H29" s="28">
        <f>H45</f>
        <v>1.4E-2</v>
      </c>
      <c r="I29" s="15">
        <v>86462928</v>
      </c>
      <c r="J29" s="29">
        <f t="shared" si="1"/>
        <v>1210481</v>
      </c>
      <c r="K29" s="20">
        <v>477928</v>
      </c>
      <c r="M29" s="22" t="s">
        <v>20</v>
      </c>
      <c r="N29" s="28">
        <f>N45</f>
        <v>1.4E-2</v>
      </c>
      <c r="O29" s="15">
        <v>90370512</v>
      </c>
      <c r="P29" s="29">
        <f t="shared" si="2"/>
        <v>1265187</v>
      </c>
      <c r="Q29" s="54"/>
    </row>
    <row r="30" spans="1:17">
      <c r="A30" s="22" t="s">
        <v>21</v>
      </c>
      <c r="B30" s="28">
        <f>B45</f>
        <v>1.4E-2</v>
      </c>
      <c r="C30" s="35">
        <v>60717582</v>
      </c>
      <c r="D30" s="44">
        <f t="shared" si="0"/>
        <v>850046</v>
      </c>
      <c r="E30" s="26">
        <v>383643</v>
      </c>
      <c r="G30" s="22" t="s">
        <v>21</v>
      </c>
      <c r="H30" s="28">
        <f>H45</f>
        <v>1.4E-2</v>
      </c>
      <c r="I30" s="15">
        <v>63147846</v>
      </c>
      <c r="J30" s="29">
        <f t="shared" si="1"/>
        <v>884070</v>
      </c>
      <c r="K30" s="20">
        <v>383643</v>
      </c>
      <c r="M30" s="22" t="s">
        <v>21</v>
      </c>
      <c r="N30" s="28">
        <f>N45</f>
        <v>1.4E-2</v>
      </c>
      <c r="O30" s="15">
        <v>66001734</v>
      </c>
      <c r="P30" s="29">
        <f t="shared" si="2"/>
        <v>924024</v>
      </c>
      <c r="Q30" s="54"/>
    </row>
    <row r="31" spans="1:17">
      <c r="A31" s="22" t="s">
        <v>22</v>
      </c>
      <c r="B31" s="28">
        <f>B45</f>
        <v>1.4E-2</v>
      </c>
      <c r="C31" s="35">
        <v>54770004</v>
      </c>
      <c r="D31" s="44">
        <f t="shared" si="0"/>
        <v>766780</v>
      </c>
      <c r="E31" s="26">
        <v>342027</v>
      </c>
      <c r="G31" s="22" t="s">
        <v>22</v>
      </c>
      <c r="H31" s="28">
        <f>H45</f>
        <v>1.4E-2</v>
      </c>
      <c r="I31" s="15">
        <v>56962212</v>
      </c>
      <c r="J31" s="29">
        <f t="shared" si="1"/>
        <v>797471</v>
      </c>
      <c r="K31" s="20">
        <v>342027</v>
      </c>
      <c r="M31" s="22" t="s">
        <v>22</v>
      </c>
      <c r="N31" s="28">
        <f>N45</f>
        <v>1.4E-2</v>
      </c>
      <c r="O31" s="15">
        <v>59536548</v>
      </c>
      <c r="P31" s="29">
        <f t="shared" si="2"/>
        <v>833512</v>
      </c>
      <c r="Q31" s="54"/>
    </row>
    <row r="32" spans="1:17">
      <c r="A32" s="22" t="s">
        <v>23</v>
      </c>
      <c r="B32" s="28">
        <f>B45</f>
        <v>1.4E-2</v>
      </c>
      <c r="C32" s="35">
        <v>96762519</v>
      </c>
      <c r="D32" s="44">
        <f t="shared" si="0"/>
        <v>1354675</v>
      </c>
      <c r="E32" s="26">
        <v>554656</v>
      </c>
      <c r="G32" s="22" t="s">
        <v>23</v>
      </c>
      <c r="H32" s="28">
        <f>H45</f>
        <v>1.4E-2</v>
      </c>
      <c r="I32" s="15">
        <v>100635507</v>
      </c>
      <c r="J32" s="29">
        <f t="shared" si="1"/>
        <v>1408897</v>
      </c>
      <c r="K32" s="20">
        <v>554656</v>
      </c>
      <c r="M32" s="22" t="s">
        <v>23</v>
      </c>
      <c r="N32" s="28">
        <f>N45</f>
        <v>1.4E-2</v>
      </c>
      <c r="O32" s="15">
        <v>105183603</v>
      </c>
      <c r="P32" s="29">
        <f t="shared" si="2"/>
        <v>1472570</v>
      </c>
      <c r="Q32" s="54"/>
    </row>
    <row r="33" spans="1:17">
      <c r="A33" s="22" t="s">
        <v>24</v>
      </c>
      <c r="B33" s="28">
        <f>B45</f>
        <v>1.4E-2</v>
      </c>
      <c r="C33" s="35">
        <v>48168846</v>
      </c>
      <c r="D33" s="44">
        <f t="shared" si="0"/>
        <v>674364</v>
      </c>
      <c r="E33" s="26">
        <v>272451</v>
      </c>
      <c r="G33" s="22" t="s">
        <v>24</v>
      </c>
      <c r="H33" s="28">
        <f>H45</f>
        <v>1.4E-2</v>
      </c>
      <c r="I33" s="15">
        <v>50096838</v>
      </c>
      <c r="J33" s="29">
        <f t="shared" si="1"/>
        <v>701356</v>
      </c>
      <c r="K33" s="20">
        <v>272451</v>
      </c>
      <c r="M33" s="22" t="s">
        <v>24</v>
      </c>
      <c r="N33" s="28">
        <f>N45</f>
        <v>1.4E-2</v>
      </c>
      <c r="O33" s="15">
        <v>52360902</v>
      </c>
      <c r="P33" s="29">
        <f t="shared" si="2"/>
        <v>733053</v>
      </c>
      <c r="Q33" s="54"/>
    </row>
    <row r="34" spans="1:17">
      <c r="A34" s="22" t="s">
        <v>25</v>
      </c>
      <c r="B34" s="28">
        <f>B45</f>
        <v>1.4E-2</v>
      </c>
      <c r="C34" s="35">
        <v>79377291</v>
      </c>
      <c r="D34" s="44">
        <f t="shared" si="0"/>
        <v>1111282</v>
      </c>
      <c r="E34" s="26">
        <v>451268</v>
      </c>
      <c r="G34" s="22" t="s">
        <v>25</v>
      </c>
      <c r="H34" s="28">
        <f>H45</f>
        <v>1.4E-2</v>
      </c>
      <c r="I34" s="15">
        <v>82554423</v>
      </c>
      <c r="J34" s="29">
        <f t="shared" si="1"/>
        <v>1155762</v>
      </c>
      <c r="K34" s="20">
        <v>451268</v>
      </c>
      <c r="M34" s="22" t="s">
        <v>25</v>
      </c>
      <c r="N34" s="28">
        <f>N45</f>
        <v>1.4E-2</v>
      </c>
      <c r="O34" s="15">
        <v>86285367</v>
      </c>
      <c r="P34" s="29">
        <f t="shared" si="2"/>
        <v>1207995</v>
      </c>
      <c r="Q34" s="54"/>
    </row>
    <row r="35" spans="1:17">
      <c r="A35" s="22" t="s">
        <v>26</v>
      </c>
      <c r="B35" s="28">
        <f>B45</f>
        <v>1.4E-2</v>
      </c>
      <c r="C35" s="35">
        <v>29966643</v>
      </c>
      <c r="D35" s="44">
        <f t="shared" si="0"/>
        <v>419533</v>
      </c>
      <c r="E35" s="26">
        <v>186619</v>
      </c>
      <c r="G35" s="22" t="s">
        <v>26</v>
      </c>
      <c r="H35" s="28">
        <f>H45</f>
        <v>1.4E-2</v>
      </c>
      <c r="I35" s="15">
        <v>31166079</v>
      </c>
      <c r="J35" s="29">
        <f t="shared" si="1"/>
        <v>436325</v>
      </c>
      <c r="K35" s="20">
        <v>186619</v>
      </c>
      <c r="M35" s="22" t="s">
        <v>26</v>
      </c>
      <c r="N35" s="28">
        <f>N45</f>
        <v>1.4E-2</v>
      </c>
      <c r="O35" s="15">
        <v>32574591</v>
      </c>
      <c r="P35" s="29">
        <f t="shared" si="2"/>
        <v>456044</v>
      </c>
      <c r="Q35" s="54"/>
    </row>
    <row r="36" spans="1:17">
      <c r="A36" s="22" t="s">
        <v>41</v>
      </c>
      <c r="B36" s="28">
        <f>B45</f>
        <v>1.4E-2</v>
      </c>
      <c r="C36" s="35">
        <v>35227962</v>
      </c>
      <c r="D36" s="44">
        <f t="shared" si="0"/>
        <v>493191</v>
      </c>
      <c r="E36" s="26">
        <v>229535</v>
      </c>
      <c r="G36" s="22" t="s">
        <v>41</v>
      </c>
      <c r="H36" s="28">
        <f>H45</f>
        <v>1.4E-2</v>
      </c>
      <c r="I36" s="15">
        <v>36637986</v>
      </c>
      <c r="J36" s="29">
        <f t="shared" si="1"/>
        <v>512932</v>
      </c>
      <c r="K36" s="20">
        <v>229535</v>
      </c>
      <c r="M36" s="22" t="s">
        <v>41</v>
      </c>
      <c r="N36" s="28">
        <f>N45</f>
        <v>1.4E-2</v>
      </c>
      <c r="O36" s="15">
        <v>38293794</v>
      </c>
      <c r="P36" s="29">
        <f t="shared" si="2"/>
        <v>536113</v>
      </c>
      <c r="Q36" s="54"/>
    </row>
    <row r="37" spans="1:17">
      <c r="A37" s="22" t="s">
        <v>27</v>
      </c>
      <c r="B37" s="28">
        <f>B45</f>
        <v>1.4E-2</v>
      </c>
      <c r="C37" s="35">
        <v>49247253</v>
      </c>
      <c r="D37" s="44">
        <f t="shared" si="0"/>
        <v>689462</v>
      </c>
      <c r="E37" s="26">
        <v>265299</v>
      </c>
      <c r="G37" s="22" t="s">
        <v>27</v>
      </c>
      <c r="H37" s="28">
        <f>H45</f>
        <v>1.4E-2</v>
      </c>
      <c r="I37" s="15">
        <v>51218409</v>
      </c>
      <c r="J37" s="29">
        <f t="shared" si="1"/>
        <v>717058</v>
      </c>
      <c r="K37" s="20">
        <v>265299</v>
      </c>
      <c r="M37" s="22" t="s">
        <v>27</v>
      </c>
      <c r="N37" s="28">
        <f>N45</f>
        <v>1.4E-2</v>
      </c>
      <c r="O37" s="15">
        <v>53533161</v>
      </c>
      <c r="P37" s="29">
        <f t="shared" si="2"/>
        <v>749464</v>
      </c>
      <c r="Q37" s="54"/>
    </row>
    <row r="38" spans="1:17" s="8" customFormat="1">
      <c r="A38" s="13" t="s">
        <v>34</v>
      </c>
      <c r="B38" s="46">
        <f>B45</f>
        <v>1.4E-2</v>
      </c>
      <c r="C38" s="36">
        <v>1776659193</v>
      </c>
      <c r="D38" s="45">
        <f>SUM(D10:D37)</f>
        <v>24873229</v>
      </c>
      <c r="E38" s="42">
        <f>SUM(E10:E37)</f>
        <v>10323235</v>
      </c>
      <c r="G38" s="6" t="s">
        <v>34</v>
      </c>
      <c r="H38" s="30">
        <f>H45</f>
        <v>1.4E-2</v>
      </c>
      <c r="I38" s="31">
        <v>1847771229</v>
      </c>
      <c r="J38" s="31">
        <f>SUM(J10:J37)</f>
        <v>25868798</v>
      </c>
      <c r="K38" s="31">
        <f>SUM(K10:K37)</f>
        <v>10323235</v>
      </c>
      <c r="M38" s="6" t="s">
        <v>34</v>
      </c>
      <c r="N38" s="30">
        <f>N45</f>
        <v>1.4E-2</v>
      </c>
      <c r="O38" s="31">
        <v>1931278941</v>
      </c>
      <c r="P38" s="31">
        <f>SUM(P10:P37)</f>
        <v>27037902</v>
      </c>
      <c r="Q38" s="31">
        <f>SUM(Q10:Q37)</f>
        <v>0</v>
      </c>
    </row>
    <row r="39" spans="1:17" s="5" customFormat="1">
      <c r="A39" s="47" t="s">
        <v>29</v>
      </c>
      <c r="B39" s="28">
        <f>B45</f>
        <v>1.4E-2</v>
      </c>
      <c r="C39" s="35">
        <v>197740629</v>
      </c>
      <c r="D39" s="44">
        <f>ROUND(C39*B39,0)</f>
        <v>2768369</v>
      </c>
      <c r="E39" s="26">
        <v>1219203</v>
      </c>
      <c r="F39" s="1"/>
      <c r="G39" s="22" t="s">
        <v>29</v>
      </c>
      <c r="H39" s="28">
        <f>H45</f>
        <v>1.4E-2</v>
      </c>
      <c r="I39" s="15">
        <v>205655337</v>
      </c>
      <c r="J39" s="29">
        <f>ROUND(I39*H39,0)</f>
        <v>2879175</v>
      </c>
      <c r="K39" s="20">
        <v>1219203</v>
      </c>
      <c r="L39" s="1"/>
      <c r="M39" s="22" t="s">
        <v>29</v>
      </c>
      <c r="N39" s="28">
        <f>N45</f>
        <v>1.4E-2</v>
      </c>
      <c r="O39" s="15">
        <v>214949673</v>
      </c>
      <c r="P39" s="29">
        <f>ROUND(O39*N39,0)</f>
        <v>3009295</v>
      </c>
      <c r="Q39" s="54"/>
    </row>
    <row r="40" spans="1:17">
      <c r="A40" s="47" t="s">
        <v>30</v>
      </c>
      <c r="B40" s="28">
        <f>B45</f>
        <v>1.4E-2</v>
      </c>
      <c r="C40" s="35">
        <v>1251573021</v>
      </c>
      <c r="D40" s="44">
        <f>ROUND(C40*B40,0)</f>
        <v>17522022</v>
      </c>
      <c r="E40" s="26">
        <v>6817783</v>
      </c>
      <c r="G40" s="22" t="s">
        <v>30</v>
      </c>
      <c r="H40" s="28">
        <f>H45</f>
        <v>1.4E-2</v>
      </c>
      <c r="I40" s="15">
        <v>1301668113</v>
      </c>
      <c r="J40" s="29">
        <f>ROUND(I40*H40,0)</f>
        <v>18223354</v>
      </c>
      <c r="K40" s="20">
        <v>6817783</v>
      </c>
      <c r="M40" s="22" t="s">
        <v>30</v>
      </c>
      <c r="N40" s="28">
        <f>N45</f>
        <v>1.4E-2</v>
      </c>
      <c r="O40" s="15">
        <v>1360495377</v>
      </c>
      <c r="P40" s="29">
        <f>ROUND(O40*N40,0)</f>
        <v>19046935</v>
      </c>
      <c r="Q40" s="54"/>
    </row>
    <row r="41" spans="1:17">
      <c r="A41" s="47" t="s">
        <v>28</v>
      </c>
      <c r="B41" s="28">
        <f>B45</f>
        <v>1.4E-2</v>
      </c>
      <c r="C41" s="35">
        <v>50587092</v>
      </c>
      <c r="D41" s="44">
        <f>ROUND(C41*B41,0)</f>
        <v>708219</v>
      </c>
      <c r="E41" s="26">
        <v>321870</v>
      </c>
      <c r="G41" s="22" t="s">
        <v>28</v>
      </c>
      <c r="H41" s="28">
        <f>H45</f>
        <v>1.4E-2</v>
      </c>
      <c r="I41" s="15">
        <v>52611876</v>
      </c>
      <c r="J41" s="29">
        <f>ROUND(I41*H41,0)</f>
        <v>736566</v>
      </c>
      <c r="K41" s="20">
        <v>321870</v>
      </c>
      <c r="M41" s="22" t="s">
        <v>28</v>
      </c>
      <c r="N41" s="28">
        <f>N45</f>
        <v>1.4E-2</v>
      </c>
      <c r="O41" s="15">
        <v>54989604</v>
      </c>
      <c r="P41" s="29">
        <f>ROUND(O41*N41,0)</f>
        <v>769854</v>
      </c>
      <c r="Q41" s="54"/>
    </row>
    <row r="42" spans="1:17">
      <c r="A42" s="47" t="s">
        <v>31</v>
      </c>
      <c r="B42" s="28">
        <f>B45</f>
        <v>1.4E-2</v>
      </c>
      <c r="C42" s="35">
        <v>57122892</v>
      </c>
      <c r="D42" s="44">
        <f>ROUND(C42*B42,0)</f>
        <v>799720</v>
      </c>
      <c r="E42" s="26">
        <v>317318</v>
      </c>
      <c r="G42" s="22" t="s">
        <v>31</v>
      </c>
      <c r="H42" s="28">
        <f>H45</f>
        <v>1.4E-2</v>
      </c>
      <c r="I42" s="15">
        <v>59409276</v>
      </c>
      <c r="J42" s="29">
        <f>ROUND(I42*H42,0)</f>
        <v>831730</v>
      </c>
      <c r="K42" s="20">
        <v>317318</v>
      </c>
      <c r="M42" s="22" t="s">
        <v>31</v>
      </c>
      <c r="N42" s="28">
        <f>N45</f>
        <v>1.4E-2</v>
      </c>
      <c r="O42" s="15">
        <v>62094204</v>
      </c>
      <c r="P42" s="29">
        <f>ROUND(O42*N42,0)</f>
        <v>869319</v>
      </c>
      <c r="Q42" s="54"/>
    </row>
    <row r="43" spans="1:17">
      <c r="A43" s="47" t="s">
        <v>32</v>
      </c>
      <c r="B43" s="28">
        <f>B45</f>
        <v>1.4E-2</v>
      </c>
      <c r="C43" s="35">
        <v>60162039</v>
      </c>
      <c r="D43" s="44">
        <f>ROUND(C43*B43,0)</f>
        <v>842269</v>
      </c>
      <c r="E43" s="26">
        <v>329672</v>
      </c>
      <c r="G43" s="22" t="s">
        <v>32</v>
      </c>
      <c r="H43" s="28">
        <f>H45</f>
        <v>1.4E-2</v>
      </c>
      <c r="I43" s="15">
        <v>62570067</v>
      </c>
      <c r="J43" s="29">
        <f>ROUND(I43*H43,0)</f>
        <v>875981</v>
      </c>
      <c r="K43" s="20">
        <v>329672</v>
      </c>
      <c r="M43" s="22" t="s">
        <v>32</v>
      </c>
      <c r="N43" s="28">
        <f>N45</f>
        <v>1.4E-2</v>
      </c>
      <c r="O43" s="15">
        <v>65397843</v>
      </c>
      <c r="P43" s="29">
        <f>ROUND(O43*N43,0)</f>
        <v>915570</v>
      </c>
      <c r="Q43" s="54"/>
    </row>
    <row r="44" spans="1:17" s="8" customFormat="1">
      <c r="A44" s="14" t="s">
        <v>35</v>
      </c>
      <c r="B44" s="46">
        <f>B45</f>
        <v>1.4E-2</v>
      </c>
      <c r="C44" s="36">
        <v>1617185673</v>
      </c>
      <c r="D44" s="45">
        <f>SUM(D39:D43)</f>
        <v>22640599</v>
      </c>
      <c r="E44" s="42">
        <f>SUM(E39:E43)</f>
        <v>9005846</v>
      </c>
      <c r="G44" s="7" t="s">
        <v>35</v>
      </c>
      <c r="H44" s="30">
        <f>H45</f>
        <v>1.4E-2</v>
      </c>
      <c r="I44" s="31">
        <v>1681914669</v>
      </c>
      <c r="J44" s="31">
        <f>SUM(J39:J43)</f>
        <v>23546806</v>
      </c>
      <c r="K44" s="31">
        <f>SUM(K39:K43)</f>
        <v>9005846</v>
      </c>
      <c r="M44" s="7" t="s">
        <v>35</v>
      </c>
      <c r="N44" s="30">
        <f>N45</f>
        <v>1.4E-2</v>
      </c>
      <c r="O44" s="31">
        <v>1757926701</v>
      </c>
      <c r="P44" s="31">
        <f>SUM(P39:P43)</f>
        <v>24610973</v>
      </c>
      <c r="Q44" s="31">
        <f>SUM(Q39:Q43)</f>
        <v>0</v>
      </c>
    </row>
    <row r="45" spans="1:17" s="2" customFormat="1" ht="15.75" customHeight="1">
      <c r="A45" s="48" t="s">
        <v>33</v>
      </c>
      <c r="B45" s="32">
        <v>1.4E-2</v>
      </c>
      <c r="C45" s="37">
        <v>3393844866</v>
      </c>
      <c r="D45" s="37">
        <f>D38+D44</f>
        <v>47513828</v>
      </c>
      <c r="E45" s="21">
        <f>E38+E44</f>
        <v>19329081</v>
      </c>
      <c r="G45" s="23" t="s">
        <v>33</v>
      </c>
      <c r="H45" s="32">
        <v>1.4E-2</v>
      </c>
      <c r="I45" s="16">
        <v>3529685898</v>
      </c>
      <c r="J45" s="16">
        <f>J38+J44</f>
        <v>49415604</v>
      </c>
      <c r="K45" s="16">
        <f>K38+K44</f>
        <v>19329081</v>
      </c>
      <c r="M45" s="23" t="s">
        <v>33</v>
      </c>
      <c r="N45" s="32">
        <v>1.4E-2</v>
      </c>
      <c r="O45" s="16">
        <v>3689205642</v>
      </c>
      <c r="P45" s="16">
        <f>P38+P44</f>
        <v>51648875</v>
      </c>
      <c r="Q45" s="16">
        <f>Q38+Q44</f>
        <v>0</v>
      </c>
    </row>
    <row r="46" spans="1:17" ht="25.5" customHeight="1">
      <c r="A46" s="70"/>
      <c r="B46" s="70"/>
      <c r="C46" s="10"/>
      <c r="F46" s="17"/>
    </row>
    <row r="47" spans="1:17" ht="15.75">
      <c r="A47" s="71" t="s">
        <v>42</v>
      </c>
      <c r="B47" s="71"/>
      <c r="C47" s="71"/>
    </row>
  </sheetData>
  <mergeCells count="19">
    <mergeCell ref="A46:B46"/>
    <mergeCell ref="B6:B7"/>
    <mergeCell ref="A47:C47"/>
    <mergeCell ref="A6:A7"/>
    <mergeCell ref="D6:E6"/>
    <mergeCell ref="C6:C7"/>
    <mergeCell ref="P6:Q6"/>
    <mergeCell ref="G6:G7"/>
    <mergeCell ref="H6:H7"/>
    <mergeCell ref="I6:I7"/>
    <mergeCell ref="J6:K6"/>
    <mergeCell ref="D1:E1"/>
    <mergeCell ref="M5:N5"/>
    <mergeCell ref="M6:M7"/>
    <mergeCell ref="N6:N7"/>
    <mergeCell ref="O6:O7"/>
    <mergeCell ref="G5:H5"/>
    <mergeCell ref="A3:E3"/>
    <mergeCell ref="A5:B5"/>
  </mergeCells>
  <pageMargins left="0.74803149606299213" right="0.19685039370078741" top="0.86614173228346458" bottom="0.19685039370078741" header="0.31496062992125984" footer="0.19685039370078741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R3021доставка</vt:lpstr>
      <vt:lpstr>'R3021доставка'!Область_печати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nikiforova_ni</dc:creator>
  <cp:lastModifiedBy>Zvyagina_I</cp:lastModifiedBy>
  <cp:lastPrinted>2021-10-21T09:22:37Z</cp:lastPrinted>
  <dcterms:created xsi:type="dcterms:W3CDTF">2020-07-22T12:14:38Z</dcterms:created>
  <dcterms:modified xsi:type="dcterms:W3CDTF">2021-10-25T09:24:59Z</dcterms:modified>
</cp:coreProperties>
</file>