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75" windowHeight="11955"/>
  </bookViews>
  <sheets>
    <sheet name="Лист2" sheetId="5" r:id="rId1"/>
  </sheets>
  <definedNames>
    <definedName name="_xlnm.Print_Titles" localSheetId="0">Лист2!$3:$5</definedName>
    <definedName name="_xlnm.Print_Area" localSheetId="0">Лист2!$A$1:$G$230</definedName>
  </definedNames>
  <calcPr calcId="125725"/>
</workbook>
</file>

<file path=xl/calcChain.xml><?xml version="1.0" encoding="utf-8"?>
<calcChain xmlns="http://schemas.openxmlformats.org/spreadsheetml/2006/main">
  <c r="G229" i="5"/>
  <c r="F229"/>
  <c r="E229"/>
  <c r="G228"/>
  <c r="F228"/>
  <c r="E228"/>
  <c r="G227"/>
  <c r="F227"/>
  <c r="E227"/>
  <c r="F226"/>
  <c r="E226"/>
  <c r="G225"/>
  <c r="F225"/>
  <c r="E225"/>
  <c r="F224"/>
  <c r="E224"/>
  <c r="G223"/>
  <c r="F223"/>
  <c r="E223"/>
  <c r="G222"/>
  <c r="F222"/>
  <c r="E222"/>
  <c r="F221"/>
  <c r="E221"/>
  <c r="G220"/>
  <c r="F220"/>
  <c r="E220"/>
  <c r="F219"/>
  <c r="E219"/>
  <c r="G218"/>
  <c r="F218"/>
  <c r="E218"/>
  <c r="G217"/>
  <c r="F217"/>
  <c r="E217"/>
  <c r="F216"/>
  <c r="E216"/>
  <c r="G215"/>
  <c r="F215"/>
  <c r="E215"/>
  <c r="F214"/>
  <c r="E214"/>
  <c r="F213"/>
  <c r="E213"/>
  <c r="F212"/>
  <c r="E212"/>
  <c r="G211"/>
  <c r="F211"/>
  <c r="E211"/>
  <c r="G210"/>
  <c r="F210"/>
  <c r="G209"/>
  <c r="F209"/>
  <c r="E209"/>
  <c r="G208"/>
  <c r="F208"/>
  <c r="E208"/>
  <c r="G207"/>
  <c r="F207"/>
  <c r="E207"/>
  <c r="F206"/>
  <c r="E206"/>
  <c r="G205"/>
  <c r="F205"/>
  <c r="E205"/>
  <c r="F204"/>
  <c r="E204"/>
  <c r="G203"/>
  <c r="F203"/>
  <c r="E203"/>
  <c r="F202"/>
  <c r="E202"/>
  <c r="G201"/>
  <c r="F201"/>
  <c r="E201"/>
  <c r="G200"/>
  <c r="F200"/>
  <c r="E200"/>
  <c r="F199"/>
  <c r="E199"/>
  <c r="G198"/>
  <c r="F198"/>
  <c r="E198"/>
  <c r="G197"/>
  <c r="F197"/>
  <c r="E197"/>
  <c r="G196"/>
  <c r="F196"/>
  <c r="E196"/>
  <c r="G195"/>
  <c r="F195"/>
  <c r="E195"/>
  <c r="G194"/>
  <c r="F194"/>
  <c r="E194"/>
  <c r="G193"/>
  <c r="F193"/>
  <c r="E193"/>
  <c r="G192"/>
  <c r="F192"/>
  <c r="E192"/>
  <c r="G191"/>
  <c r="F191"/>
  <c r="E191"/>
  <c r="G190"/>
  <c r="F190"/>
  <c r="E190"/>
  <c r="G189"/>
  <c r="F189"/>
  <c r="E189"/>
  <c r="G188"/>
  <c r="F188"/>
  <c r="E188"/>
  <c r="G187"/>
  <c r="F187"/>
  <c r="E187"/>
  <c r="G186"/>
  <c r="F186"/>
  <c r="E186"/>
  <c r="G185"/>
  <c r="F185"/>
  <c r="E185"/>
  <c r="G184"/>
  <c r="F184"/>
  <c r="E184"/>
  <c r="G183"/>
  <c r="F183"/>
  <c r="E183"/>
  <c r="G182"/>
  <c r="F182"/>
  <c r="E182"/>
  <c r="G181"/>
  <c r="F181"/>
  <c r="E181"/>
  <c r="G180"/>
  <c r="F180"/>
  <c r="E180"/>
  <c r="G179"/>
  <c r="F179"/>
  <c r="E179"/>
  <c r="G178"/>
  <c r="F178"/>
  <c r="E178"/>
  <c r="F177"/>
  <c r="E177"/>
  <c r="G176"/>
  <c r="F176"/>
  <c r="F175"/>
  <c r="E175"/>
  <c r="F174"/>
  <c r="E174"/>
  <c r="F173"/>
  <c r="E173"/>
  <c r="G172"/>
  <c r="F172"/>
  <c r="E172"/>
  <c r="G171"/>
  <c r="F171"/>
  <c r="E171"/>
  <c r="G170"/>
  <c r="F170"/>
  <c r="G169"/>
  <c r="F169"/>
  <c r="E169"/>
  <c r="F168"/>
  <c r="E168"/>
  <c r="F167"/>
  <c r="E167"/>
  <c r="G166"/>
  <c r="F166"/>
  <c r="E166"/>
  <c r="G165"/>
  <c r="F165"/>
  <c r="E165"/>
  <c r="G164"/>
  <c r="F164"/>
  <c r="E164"/>
  <c r="G163"/>
  <c r="F163"/>
  <c r="E163"/>
  <c r="G162"/>
  <c r="F162"/>
  <c r="E162"/>
  <c r="G161"/>
  <c r="F161"/>
  <c r="E161"/>
  <c r="G160"/>
  <c r="F160"/>
  <c r="E160"/>
  <c r="F159"/>
  <c r="E159"/>
  <c r="G158"/>
  <c r="F158"/>
  <c r="E158"/>
  <c r="G157"/>
  <c r="F157"/>
  <c r="E157"/>
  <c r="G156"/>
  <c r="F156"/>
  <c r="E156"/>
  <c r="G155"/>
  <c r="F155"/>
  <c r="E155"/>
  <c r="F154"/>
  <c r="E154"/>
  <c r="F153"/>
  <c r="E153"/>
  <c r="G152"/>
  <c r="F152"/>
  <c r="E152"/>
  <c r="F151"/>
  <c r="E151"/>
  <c r="G150"/>
  <c r="F150"/>
  <c r="E150"/>
  <c r="G149"/>
  <c r="F149"/>
  <c r="F148"/>
  <c r="E148"/>
  <c r="F147"/>
  <c r="E147"/>
  <c r="G146"/>
  <c r="F146"/>
  <c r="E146"/>
  <c r="G145"/>
  <c r="F145"/>
  <c r="E145"/>
  <c r="F144"/>
  <c r="E144"/>
  <c r="F143"/>
  <c r="E143"/>
  <c r="F142"/>
  <c r="E142"/>
  <c r="G141"/>
  <c r="F141"/>
  <c r="F140"/>
  <c r="E140"/>
  <c r="F139"/>
  <c r="E139"/>
  <c r="G138"/>
  <c r="F138"/>
  <c r="E138"/>
  <c r="F137"/>
  <c r="E137"/>
  <c r="F136"/>
  <c r="E136"/>
  <c r="G135"/>
  <c r="F135"/>
  <c r="E135"/>
  <c r="G134"/>
  <c r="F134"/>
  <c r="E134"/>
  <c r="F133"/>
  <c r="E133"/>
  <c r="G132"/>
  <c r="F132"/>
  <c r="E132"/>
  <c r="G131"/>
  <c r="F131"/>
  <c r="E131"/>
  <c r="G130"/>
  <c r="F130"/>
  <c r="E130"/>
  <c r="F129"/>
  <c r="E129"/>
  <c r="F128"/>
  <c r="E128"/>
  <c r="G127"/>
  <c r="F127"/>
  <c r="F126"/>
  <c r="E126"/>
  <c r="G125"/>
  <c r="F125"/>
  <c r="G124"/>
  <c r="F124"/>
  <c r="E124"/>
  <c r="G123"/>
  <c r="F123"/>
  <c r="E123"/>
  <c r="G122"/>
  <c r="F122"/>
  <c r="E122"/>
  <c r="F121"/>
  <c r="E121"/>
  <c r="G120"/>
  <c r="F120"/>
  <c r="E120"/>
  <c r="G119"/>
  <c r="F119"/>
  <c r="E119"/>
  <c r="G118"/>
  <c r="F118"/>
  <c r="E118"/>
  <c r="G117"/>
  <c r="F117"/>
  <c r="E117"/>
  <c r="G116"/>
  <c r="F116"/>
  <c r="E116"/>
  <c r="F115"/>
  <c r="E115"/>
  <c r="G114"/>
  <c r="F114"/>
  <c r="E114"/>
  <c r="G113"/>
  <c r="F113"/>
  <c r="G112"/>
  <c r="F112"/>
  <c r="E112"/>
  <c r="F111"/>
  <c r="E111"/>
  <c r="G110"/>
  <c r="F110"/>
  <c r="G109"/>
  <c r="F109"/>
  <c r="E109"/>
  <c r="G108"/>
  <c r="F108"/>
  <c r="G107"/>
  <c r="F107"/>
  <c r="G106"/>
  <c r="F106"/>
  <c r="F105"/>
  <c r="E105"/>
  <c r="F104"/>
  <c r="G103"/>
  <c r="F103"/>
  <c r="E103"/>
  <c r="G102"/>
  <c r="F102"/>
  <c r="G101"/>
  <c r="F101"/>
  <c r="E101"/>
  <c r="G100"/>
  <c r="F100"/>
  <c r="E100"/>
  <c r="G99"/>
  <c r="F99"/>
  <c r="E99"/>
  <c r="G98"/>
  <c r="F98"/>
  <c r="E98"/>
  <c r="G6"/>
  <c r="F6"/>
  <c r="E6"/>
  <c r="J43"/>
  <c r="I43"/>
  <c r="M43" s="1"/>
  <c r="K67" l="1"/>
  <c r="I67" l="1"/>
  <c r="M67" s="1"/>
  <c r="K43" l="1"/>
  <c r="J67"/>
  <c r="H43" l="1"/>
  <c r="L43" s="1"/>
  <c r="H67" l="1"/>
  <c r="L67" s="1"/>
</calcChain>
</file>

<file path=xl/sharedStrings.xml><?xml version="1.0" encoding="utf-8"?>
<sst xmlns="http://schemas.openxmlformats.org/spreadsheetml/2006/main" count="230" uniqueCount="224">
  <si>
    <t>Налог на имущество организаций</t>
  </si>
  <si>
    <t>Налог на добычу полезных ископаемых</t>
  </si>
  <si>
    <t>Доходы</t>
  </si>
  <si>
    <t>в том числе:</t>
  </si>
  <si>
    <t>Налог на прибыль организаций</t>
  </si>
  <si>
    <t xml:space="preserve"> Налог на доходы физических лиц</t>
  </si>
  <si>
    <t>Акцизы по подакцизным товарам (продукции), производимым на территории РФ</t>
  </si>
  <si>
    <t>Налог, взимаемый в связи с применением упрощенной системы налогообложения</t>
  </si>
  <si>
    <t>Единый налог на вмененный доход для отдельных видов деятельности</t>
  </si>
  <si>
    <t>Единый сельскохозяйственный налог</t>
  </si>
  <si>
    <t>Налог на имущество физических лиц</t>
  </si>
  <si>
    <t>Транспортный налог</t>
  </si>
  <si>
    <t>Налог на игорный бизнес</t>
  </si>
  <si>
    <t xml:space="preserve">Земельный налог </t>
  </si>
  <si>
    <t>Сбор за пользование объектами животного мира</t>
  </si>
  <si>
    <t>Государственная пошлина</t>
  </si>
  <si>
    <t>неналоговые</t>
  </si>
  <si>
    <t>налоговые</t>
  </si>
  <si>
    <t>Доходы в виде прибыли, приходящейся на доли в уставных (складочных) капиталах хозяйственных товариществ и обществ, или дивидентов по акциям принядлежащим РФ, субъектам РФ или муниципальным образованиям</t>
  </si>
  <si>
    <t>Проценты, полученные от предоставления бюджетных кредитов внутри страны</t>
  </si>
  <si>
    <t>Доходы, получаемые в виде арендной либо иной платы за передачу в возмездное пользование государственного и муниципального имущества</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</si>
  <si>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</si>
  <si>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</si>
  <si>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Плата за негативное воздействие на окружающую среду</t>
  </si>
  <si>
    <t>Платежи при пользовании недрами</t>
  </si>
  <si>
    <t>Доходы от реализации имущества, находящегося в государственной и муниципальной собственности</t>
  </si>
  <si>
    <t>Административные платежи и сборы</t>
  </si>
  <si>
    <t>Штрафы, санкции, возмещение ущерба</t>
  </si>
  <si>
    <t>Невыясненные поступления</t>
  </si>
  <si>
    <t>Прочие неналоговые доходы</t>
  </si>
  <si>
    <t xml:space="preserve">Доходы от продажи земельных участков </t>
  </si>
  <si>
    <t>в %</t>
  </si>
  <si>
    <t>тыс. рублей</t>
  </si>
  <si>
    <t>из них:</t>
  </si>
  <si>
    <t>Доходы от продажи квартир</t>
  </si>
  <si>
    <t xml:space="preserve">     в сумме                                        (+/-)</t>
  </si>
  <si>
    <t>Налог, взимаемый в связи с применением патентной системы налогообложения</t>
  </si>
  <si>
    <t>налог на имущество организаций по имуществу, не входящему в Единую систему газоснабжения</t>
  </si>
  <si>
    <t>налог на имущество организаций по имуществу, входящему в Единую систему газоснабжения</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</si>
  <si>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t>
  </si>
  <si>
    <t>акцизы на спирт этиловый из всех видов сырья</t>
  </si>
  <si>
    <t>акцизы на спиртосодержащую продукцию</t>
  </si>
  <si>
    <t>акцизы на пиво</t>
  </si>
  <si>
    <t xml:space="preserve">акцизы на алкогольную продукцию </t>
  </si>
  <si>
    <t>доходы от уплаты акцизов на нефтепродукты</t>
  </si>
  <si>
    <t>доходы от уплаты акцизов на дизельное топливо, подлежащие распределению в консолидированные бюджеты субъектов РФ</t>
  </si>
  <si>
    <t xml:space="preserve">доходы от уплаты акцизов на моторные масла для дизельных и (или) карбюраторных (инжекторных) двигателей, подлежащие распределению в консолидированные бюджеты субъектов РФ </t>
  </si>
  <si>
    <t>доходы от уплаты акцизов на автомобильный бензин, производимый на территории Российской Федерации, подлежащие распределению в консолидированные бюджеты субъектов РФ</t>
  </si>
  <si>
    <t>доходы от уплаты акцизов на прямогонный бензин, производимый на территории Российской Федерации, подлежащие распределению в консолидированные бюджеты субъектов РФ</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</si>
  <si>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</si>
  <si>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</si>
  <si>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минимальный налог, зачисляемый в бюджеты субъекта РФ</t>
  </si>
  <si>
    <t>транспортный налог с организаций</t>
  </si>
  <si>
    <t>транспортный налог с физических лиц</t>
  </si>
  <si>
    <t>доходы, получаемые в виде арендной платы за земли</t>
  </si>
  <si>
    <t>доходы от сдачи в аренду имущества</t>
  </si>
  <si>
    <t>доходы от сдачи в аренду имущества, составляющего казну</t>
  </si>
  <si>
    <t xml:space="preserve">Доходы от оказания платных услуг (работ) и компенсации затрат государства </t>
  </si>
  <si>
    <t xml:space="preserve">Средства от распоряжения и реализации конфискованного имущества </t>
  </si>
  <si>
    <t>Налоговые и неналоговые доходы, всего</t>
  </si>
  <si>
    <t>из них</t>
  </si>
  <si>
    <t>акцизы на сидр</t>
  </si>
  <si>
    <t>доходы от уплаты акцизов на топливо печное бытовое, вырабатываемое из дизельных фракций прямой перегонки и (или) вторичного происхождения, кипящих в интервале температур от 280 до 360 градусов Цельсия, производимое на территории Российской Федерации, подлежащие возврату консолидированных бюджетов субъектов РФ</t>
  </si>
  <si>
    <t>налог на добычу общераспространенных полезных ископаемых</t>
  </si>
  <si>
    <t>земельный налог с организаций</t>
  </si>
  <si>
    <t>земельный налог с физических лиц</t>
  </si>
  <si>
    <t xml:space="preserve">Задолженность и перерасчеты по отмененным налогам, сборам и иным обязательным платежам </t>
  </si>
  <si>
    <t xml:space="preserve">Плата по соглашениям об установлении сервитута в отношении земельных участков  </t>
  </si>
  <si>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i/>
        <vertAlign val="superscript"/>
        <sz val="8"/>
        <rFont val="Times New Roman"/>
        <family val="1"/>
        <charset val="204"/>
      </rPr>
      <t xml:space="preserve">1 </t>
    </r>
    <r>
      <rPr>
        <i/>
        <sz val="8"/>
        <rFont val="Times New Roman"/>
        <family val="1"/>
        <charset val="204"/>
      </rPr>
      <t>Налогового кодекса Российской Федерации</t>
    </r>
  </si>
  <si>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осуществляется в соответствии со статьями 227, 227</t>
    </r>
    <r>
      <rPr>
        <i/>
        <vertAlign val="superscript"/>
        <sz val="8"/>
        <rFont val="Times New Roman"/>
        <family val="1"/>
        <charset val="204"/>
      </rPr>
      <t>1</t>
    </r>
    <r>
      <rPr>
        <i/>
        <sz val="8"/>
        <rFont val="Times New Roman"/>
        <family val="1"/>
        <charset val="204"/>
      </rPr>
      <t>и 228 Налогового кодекса Российской Федерации</t>
    </r>
  </si>
  <si>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</si>
  <si>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добычу прочих полезных ископаемых (за исключением полезных ископаемых в виде природных алмазов)</t>
  </si>
  <si>
    <t>Плата за использование лесов</t>
  </si>
  <si>
    <t>доходы от предоставления на платной основе парковок (парковочных мест) пасположенных на автомобильных дорогах</t>
  </si>
  <si>
    <t>Плата за пользование водными объектами</t>
  </si>
  <si>
    <t>Налог на доходы физических с сумм прибыли контролируемой иностранной компании, полученной физическими лицами признаваемыми контролирующими лицами этой компании</t>
  </si>
  <si>
    <t xml:space="preserve">Плата за увеличение площади земельных участков </t>
  </si>
  <si>
    <t>Доходы от приватизации имущества</t>
  </si>
  <si>
    <t>Налог на профессиональный доход</t>
  </si>
  <si>
    <t xml:space="preserve">Утверждено в бюджете на 2021 год </t>
  </si>
  <si>
    <t>Налог на доходы физических лиц части сумм налога, превышающей 650 000 рублей, относящейся к части налоговой базы превышающей 5 000 000 рублей</t>
  </si>
  <si>
    <t xml:space="preserve">Инициативные платежи </t>
  </si>
  <si>
    <t>прочие поступления от использования имущества, находящегося в государственной и муниципальной собственности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</si>
  <si>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t>
  </si>
  <si>
    <t>Доходы от операций по управлению остатками средств на едином казначейском счете, зачисляемые в бюджеты субъектов Российской Федерации</t>
  </si>
  <si>
    <t xml:space="preserve">Фактически поступило с начала года на 01.08.2020 г. </t>
  </si>
  <si>
    <t xml:space="preserve">Фактически поступило с начала года на 01.08.2021 г. </t>
  </si>
  <si>
    <t>% выполнения фактических поступлений на 01.08.2021 г. к плану 2021 года</t>
  </si>
  <si>
    <t xml:space="preserve">Отклонения факта на 01.08.2021 г. от 01.08.2020 г., </t>
  </si>
  <si>
    <t xml:space="preserve">налог на добычу прочих полезных ископаемых, в отношении которых при налогообложении установлен рентный коэффициент, отличный от 1 </t>
  </si>
  <si>
    <t xml:space="preserve">Поступление доходов в консолидированный бюджет Курской области в 2021 году                                                                                                                                                                              (по данным отчета) </t>
  </si>
  <si>
    <t>Доходы бюджета - Всего</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</si>
  <si>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</si>
  <si>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</si>
  <si>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</si>
  <si>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</si>
  <si>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 xml:space="preserve">Дотации бюджетам на поддержку мер по обеспечению сбалансированности бюджетов </t>
  </si>
  <si>
    <t>Дотации бюджетам на частичную компенсацию дополнительных расходов на повышение оплаты труда работников бюджетной сферы и иные цели</t>
  </si>
  <si>
    <t>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</si>
  <si>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Дотации на выравнивание бюджетной обеспеченности из бюджетов муниципальных районов, городских округов с внутригородским делением</t>
  </si>
  <si>
    <t>Дотации бюджетам на поддержку мер по обеспечению сбалансированности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инфекции</t>
  </si>
  <si>
    <t>Дотации бюджетам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</si>
  <si>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Дотации бюджетам на поддержку мер по обеспечению сбалансированности бюджетов на финансовое обеспечение мероприятий по выплатам членов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</si>
  <si>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Субсидии бюджетам бюджетной системы  Российской Федерации (межбюджетные субсидии)</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</si>
  <si>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</si>
  <si>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Субсидии бюджетам на реализацию государственных программ субъектов Российской Федерации в области использования и охраны водных объектов</t>
  </si>
  <si>
    <t>Субсидии бюджетам на реализацию мероприятий по стимулированию  программ развития жилищного строительства субъектов Российской Федерации</t>
  </si>
  <si>
    <t>Субсидии бюджетам на восстановление и экологическую реабилитацию водных объектов</t>
  </si>
  <si>
    <t>Субсидии бюджетам на государственную поддержку малого и среднего предпринимательства в субъектах Российской Федерации, а также физических лиц, применяющих специальный налоговый режим "Налог на профессиональный доход", в субъектах Российской Федерации</t>
  </si>
  <si>
    <t xml:space="preserve">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 </t>
  </si>
  <si>
    <t>Субсидии бюджетам субъектов Российской Федерации на обеспечение закупки авиационных работ в целях оказания медицинской помощи</t>
  </si>
  <si>
    <t>Субсидии бюджетам на реализацию программ формирования современной городской среды</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</si>
  <si>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</si>
  <si>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</si>
  <si>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</si>
  <si>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</si>
  <si>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</si>
  <si>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</si>
  <si>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Субсидии бюджетам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</si>
  <si>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</si>
  <si>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Субсидии бюджетам на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</si>
  <si>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Субсидии бюджетам на развитие материально- технической базы детских поликлиник и детских поликлинических отделений медицинских организаций, оказывающих первичную медико-санитарную помощь</t>
  </si>
  <si>
    <t>Субсидии бюджетам на создание детских технопарков "Кванториум"</t>
  </si>
  <si>
    <t>Субсидии бюджетам на создание и обеспечение функционирования центров опережающей профессиональной подготовки</t>
  </si>
  <si>
    <t xml:space="preserve">Субсидии бюджетам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 </t>
  </si>
  <si>
    <t>Субсидии бюджетам на развитие паллиативной медицинской помощи</t>
  </si>
  <si>
    <t>Субсидии бюджетам на реализацию мероприятий по предупреждению и борьбе с социально значимыми инфекционными заболеваниями</t>
  </si>
  <si>
    <t>Субсидии бюджетам на обеспечение образовательных организаций материально-технической базой для внедрения цифровой образовательной среды</t>
  </si>
  <si>
    <t>Субсидии бюджетам на оснащение объектов спортивной инфраструктуры спортивно-технологическим оборудованием</t>
  </si>
  <si>
    <t>Субсидии бюджетам на приобретение спортивного оборудования и инвентаря для проведения организаций спортивной подготовки в нормативное состояние</t>
  </si>
  <si>
    <t>Субсидии бюджетам на создание новых мест в общеобразовательных организациях, расположенных в сельской местности и поселках городского типа</t>
  </si>
  <si>
    <t>Субсидии бюджетам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</si>
  <si>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Субсидии бюджетам на строительство и реконструкцию (модернизацию) объектов питьевого водоснабжения</t>
  </si>
  <si>
    <t>Субсидии бюджетам субъектов Российской Федерации на государственную поддержку стимулирования увеличения производства масличных культур</t>
  </si>
  <si>
    <t>Субсидии бюджетам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</si>
  <si>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Субсидии бюджетам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</si>
  <si>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Субсидии бюджетам на мероприятия по развитию рынка газомоторного топлива</t>
  </si>
  <si>
    <t>Субсидии бюджетам на повышение эффективности службы занятости</t>
  </si>
  <si>
    <t>Субсидии бюджетам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</si>
  <si>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2019-2024 годы"</t>
  </si>
  <si>
    <t>Субсидии бюджетам на осуществление ежемесячных выплат на детей в возрасте от трех до семи лет включительно</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</si>
  <si>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</si>
  <si>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t>
  </si>
  <si>
    <t>Субсидии бюджетам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</si>
  <si>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</si>
  <si>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</si>
  <si>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Субсидии на реализацию мероприятий по созданию в субъектах Российской Федерации новых мест в общеобразовательных организациях</t>
  </si>
  <si>
    <t>Субсидии бюджетам на реализацию практик поддержки и развития волонтерства, реализуемых в субъектах Российской Федерации, по итогам проведения Всероссийского конкурса лучших практик поддержки волонтерства "Регион добрых дел"</t>
  </si>
  <si>
    <t>Субсидии бюджетам на подготовку управленческих кадров для организаций народного хозяйства Российской Федерации</t>
  </si>
  <si>
    <t>Субсидии бюджетам на компенсацию отдельным категориям граждан оплаты взноса на капитальный ремонт общего имущества в многоквартирном доме</t>
  </si>
  <si>
    <t>Субсидии бюджетам на поддержку отрасли культуры</t>
  </si>
  <si>
    <t>Субсидии бюджетам на создание системы поддержки фермеров и развитие сельской кооперации</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</si>
  <si>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</si>
  <si>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на реализацию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</si>
  <si>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Субсидии бюджетам на создание новых мест в общеобразовательных организациях различных типов для реализации дополнительных общеразвивающих программ всех направленностей</t>
  </si>
  <si>
    <t xml:space="preserve">Субсидии бюджетам на реализацию федеральной целевой программы "Развитие физической культуры и спорта в Российской Федерации на 2016-2020 годы" </t>
  </si>
  <si>
    <t>Субсидии бюджетам на реализацию мероприятий по обеспечению жильем молодых семей</t>
  </si>
  <si>
    <t>Субсидии бюджетам на стимулирование развития приоритетных подотраслей агропромышленного комплекса и развитие малых форм хозяйствования</t>
  </si>
  <si>
    <t>Субсидии бюджетам на поддержку сельскохозяйственного производства по отдельным подотраслям растениеводства и животноводства</t>
  </si>
  <si>
    <t>Субсидии бюджетам на реализацию мероприятий в субъектов в Российской Федерации в сфере реабилитации и абилитации инвалидов</t>
  </si>
  <si>
    <t>Субсидии бюджетам на реализацию мероприятий по укреплению единства российской нации и этнокультурному развитию народов России</t>
  </si>
  <si>
    <t>Субсидии бюджетам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</si>
  <si>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</si>
  <si>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Субсидии бюджетам на обеспечение комплексного развития сельских территорий</t>
  </si>
  <si>
    <t>Субсидии бюджетам на софинансирование капитальных вложений в объекты государственной (муниципальной) собственности в рамках развития транспортной инфраструктуры</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</si>
  <si>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</si>
  <si>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</si>
  <si>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Субсидии бюджетам на 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</si>
  <si>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Субсидии бюджетам на софинансирование капитальных вложений в объекты государственной(муниципальной) собственности в рамках финансового обеспечения программ, направленных на обеспечение безопасных и комфортных условий предоставления социальных услуг в сфере социального обслуживания</t>
  </si>
  <si>
    <t>Субсидии бюджетам на софинансирование капитальных вложений в объекты государственной(муниципальной) собственности в рамках создания и модернизации объектов спортивной инфраструктуры региональной собственности (муниципальной) для занятий физической культурой и спортом</t>
  </si>
  <si>
    <t>Субсидии бюджетам за счет средств резервного фонда Правительства Российской Федерации</t>
  </si>
  <si>
    <t>Прочие субсидии</t>
  </si>
  <si>
    <t xml:space="preserve">Субвенции бюджетам субъектов Российской Федерации и муниципальных образований </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</si>
  <si>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</si>
  <si>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</si>
  <si>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</si>
  <si>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 в соответствии с Федеральным законом от 17 сентября 1998 года №157-ФЗ "Об иммунопрофилактике инфекционных болезней"</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</si>
  <si>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40-ФЗ "Об обязательном страховании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</si>
  <si>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</si>
  <si>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 xml:space="preserve">Субвенции бюджетам субъектов Российской Федерации на осуществление отдельных полномочий в области лесных отношений </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</si>
  <si>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</si>
  <si>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</si>
  <si>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в соответствии с Законом Российской Федерации от 19 апреля 1991 года   №1032-I " О занятости населения в Российской Федерации"</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</si>
  <si>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</si>
  <si>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Субвенции бюджетам субъектов Российской Федерации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</si>
  <si>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 xml:space="preserve">Субвенции бюджетам субъектов Российской Федерации на обеспечение жильем отдельных категорий граждан, установленных Федеральными законом от 12 января 1995 года № 5-ФЗ "О ветеранах" </t>
  </si>
  <si>
    <t>Субвенции бюджетам субъектов Российской Федерации на обеспечение жильем отдельных категорий граждан, установленных Федеральными законом от 24 ноября 1995 года № 181-ФЗ "О социальной защите инвалидов в Российской Федерации"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</si>
  <si>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</si>
  <si>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Субвенции бюджетам на увеличение площади лесовосстановления</t>
  </si>
  <si>
    <t>Субвенции бюджетам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</si>
  <si>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</si>
  <si>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</si>
  <si>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</si>
  <si>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проведение Всероссийской переписи населения 2020 года</t>
  </si>
  <si>
    <t>Субвенции бюджетам на выполнение полномочий Российской Федерации по осуществлению ежемесячной выплаты в связи с рождением (усыновлением) первого ребенка</t>
  </si>
  <si>
    <t>Единая субвенция бюджетам субъектов Российской Федерации и бюджету г.Байконура</t>
  </si>
  <si>
    <t>Прочие субвенции</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</si>
  <si>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</si>
  <si>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</si>
  <si>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</si>
  <si>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Межбюджетные трансферты, передаваемые бюджетам на осуществление государственной поддержки субъектов Российской Федерации-участников национального проекта "Производительность труда и поддержка занятости"</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</si>
  <si>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</si>
  <si>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</si>
  <si>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</si>
  <si>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</si>
  <si>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Межбюджетные трансферты, передаваемые бюджетам субъектов Российской Федерации на переоснащение медицинских организаций, оказывающих помощь больным онкологическими заболеваниями</t>
  </si>
  <si>
    <t>Межбюджетные трансферты, передаваемые бюджетам на оснащение оборудованием региональных сосудистых центров и первичных сосудистых отделений</t>
  </si>
  <si>
    <t>Межбюджетные трансферты, передаваемые бюджетам на ежемесячное вознаграждение за классное руководство педагогическим работникам государственных и муниципальных общеобразовательных организаций</t>
  </si>
  <si>
    <t>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</si>
  <si>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Межбюджетные трансферты, передаваемые бюджетам на финансовое обеспечение дорожной деятельности в рамках реализации национального проекта "Безопасные и качественные автомобильные дороги"</t>
  </si>
  <si>
    <t>Межбюджетные трансферты, передаваемые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</si>
  <si>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</si>
  <si>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</si>
  <si>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Межбюджетные трансферты, передаваемые бюджетам на создание модельных муниципальных библиотек</t>
  </si>
  <si>
    <t>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</si>
  <si>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Межбюджетные трансферты, передаваемые в целях софинансирования расходных обязательств субъектов Российской Федерации, возникающих при реализации программ развития промышленности</t>
  </si>
  <si>
    <t>Межбюджетные трансферты, передаваемые бюджетам,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</si>
  <si>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</si>
  <si>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в бюджеты субъектов от государственной корпорации-- Фонда содействия реформированию жилищно-коммунального хозяйства на обеспечение мероприятий по капитальному ремонту многоквартирных домов</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</si>
  <si>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</si>
  <si>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модернизации систем коммунальной инфраструктуры</t>
  </si>
  <si>
    <t>ПРОЧИЕ БЕЗВОЗМЕЗДНЫЕ ПОСТУПЛЕНИЯ</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</si>
  <si>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</si>
  <si>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t>
  </si>
</sst>
</file>

<file path=xl/styles.xml><?xml version="1.0" encoding="utf-8"?>
<styleSheet xmlns="http://schemas.openxmlformats.org/spreadsheetml/2006/main">
  <numFmts count="1">
    <numFmt numFmtId="164" formatCode="#,##0.0"/>
  </numFmts>
  <fonts count="23">
    <font>
      <sz val="11"/>
      <color theme="1"/>
      <name val="Calibri"/>
      <family val="2"/>
      <charset val="204"/>
      <scheme val="minor"/>
    </font>
    <font>
      <sz val="10"/>
      <color theme="1"/>
      <name val="Times New Roman"/>
      <family val="1"/>
      <charset val="204"/>
    </font>
    <font>
      <b/>
      <sz val="10"/>
      <name val="Times New Roman"/>
      <family val="1"/>
      <charset val="204"/>
    </font>
    <font>
      <b/>
      <sz val="12"/>
      <name val="Times New Roman"/>
      <family val="1"/>
      <charset val="204"/>
    </font>
    <font>
      <i/>
      <sz val="9"/>
      <name val="Times New Roman"/>
      <family val="1"/>
      <charset val="204"/>
    </font>
    <font>
      <i/>
      <sz val="12"/>
      <name val="Times New Roman"/>
      <family val="1"/>
      <charset val="204"/>
    </font>
    <font>
      <sz val="9"/>
      <name val="Times New Roman"/>
      <family val="1"/>
      <charset val="204"/>
    </font>
    <font>
      <sz val="12"/>
      <name val="Times New Roman"/>
      <family val="1"/>
      <charset val="204"/>
    </font>
    <font>
      <b/>
      <sz val="10"/>
      <color theme="1"/>
      <name val="Times New Roman"/>
      <family val="1"/>
      <charset val="204"/>
    </font>
    <font>
      <b/>
      <sz val="13"/>
      <color theme="1"/>
      <name val="Times New Roman"/>
      <family val="1"/>
      <charset val="204"/>
    </font>
    <font>
      <i/>
      <sz val="8"/>
      <name val="Times New Roman"/>
      <family val="1"/>
      <charset val="204"/>
    </font>
    <font>
      <sz val="12"/>
      <color theme="1"/>
      <name val="Times New Roman"/>
      <family val="1"/>
      <charset val="204"/>
    </font>
    <font>
      <i/>
      <sz val="12"/>
      <color theme="1"/>
      <name val="Times New Roman"/>
      <family val="1"/>
      <charset val="204"/>
    </font>
    <font>
      <i/>
      <sz val="11"/>
      <color theme="1"/>
      <name val="Calibri"/>
      <family val="2"/>
      <charset val="204"/>
      <scheme val="minor"/>
    </font>
    <font>
      <i/>
      <vertAlign val="superscript"/>
      <sz val="8"/>
      <name val="Times New Roman"/>
      <family val="1"/>
      <charset val="204"/>
    </font>
    <font>
      <sz val="10"/>
      <name val="Times New Roman"/>
      <family val="1"/>
      <charset val="204"/>
    </font>
    <font>
      <b/>
      <sz val="12"/>
      <color theme="1"/>
      <name val="Times New Roman"/>
      <family val="1"/>
      <charset val="204"/>
    </font>
    <font>
      <b/>
      <sz val="9"/>
      <name val="Times New Roman"/>
      <family val="1"/>
      <charset val="204"/>
    </font>
    <font>
      <sz val="11"/>
      <color rgb="FF000000"/>
      <name val="Calibri"/>
      <family val="2"/>
      <scheme val="minor"/>
    </font>
    <font>
      <b/>
      <sz val="10"/>
      <color rgb="FF000000"/>
      <name val="Times New Roman"/>
      <family val="1"/>
      <charset val="204"/>
    </font>
    <font>
      <b/>
      <i/>
      <sz val="10"/>
      <color rgb="FF000000"/>
      <name val="Times New Roman"/>
      <family val="1"/>
      <charset val="204"/>
    </font>
    <font>
      <sz val="10"/>
      <color rgb="FF000000"/>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8" fillId="0" borderId="0"/>
  </cellStyleXfs>
  <cellXfs count="68">
    <xf numFmtId="0" fontId="0" fillId="0" borderId="0" xfId="0"/>
    <xf numFmtId="0" fontId="0" fillId="0" borderId="0" xfId="0" applyFill="1"/>
    <xf numFmtId="0" fontId="1" fillId="0" borderId="0" xfId="0" applyFont="1"/>
    <xf numFmtId="3" fontId="11" fillId="0" borderId="1" xfId="0" applyNumberFormat="1" applyFont="1" applyFill="1" applyBorder="1"/>
    <xf numFmtId="3" fontId="11" fillId="0" borderId="0" xfId="0" applyNumberFormat="1" applyFont="1" applyFill="1"/>
    <xf numFmtId="0" fontId="1" fillId="0" borderId="0" xfId="0" applyFont="1" applyFill="1" applyAlignment="1">
      <alignment horizontal="right"/>
    </xf>
    <xf numFmtId="164" fontId="7" fillId="0" borderId="2" xfId="0" applyNumberFormat="1" applyFont="1" applyFill="1" applyBorder="1" applyAlignment="1">
      <alignment horizontal="right" vertical="center"/>
    </xf>
    <xf numFmtId="3" fontId="7" fillId="0" borderId="0" xfId="0" applyNumberFormat="1" applyFont="1" applyFill="1" applyBorder="1" applyAlignment="1">
      <alignment horizontal="right" vertical="center"/>
    </xf>
    <xf numFmtId="0" fontId="1" fillId="0" borderId="0" xfId="0" applyFont="1" applyFill="1"/>
    <xf numFmtId="3" fontId="7" fillId="0" borderId="1" xfId="0" applyNumberFormat="1" applyFont="1" applyFill="1" applyBorder="1" applyAlignment="1">
      <alignment horizontal="right" vertical="center"/>
    </xf>
    <xf numFmtId="0" fontId="0" fillId="0" borderId="0" xfId="0" applyFill="1" applyBorder="1"/>
    <xf numFmtId="3" fontId="11" fillId="0" borderId="0" xfId="0" applyNumberFormat="1" applyFont="1" applyFill="1" applyBorder="1"/>
    <xf numFmtId="3" fontId="3" fillId="0" borderId="0" xfId="0" applyNumberFormat="1" applyFont="1" applyFill="1" applyBorder="1" applyAlignment="1">
      <alignment horizontal="right" vertical="center" wrapText="1"/>
    </xf>
    <xf numFmtId="0" fontId="13" fillId="0" borderId="0" xfId="0" applyFont="1" applyFill="1"/>
    <xf numFmtId="3" fontId="5" fillId="0" borderId="1" xfId="0" applyNumberFormat="1" applyFont="1" applyFill="1" applyBorder="1" applyAlignment="1">
      <alignment horizontal="right" vertical="center"/>
    </xf>
    <xf numFmtId="3" fontId="12" fillId="0" borderId="1" xfId="0" applyNumberFormat="1" applyFont="1" applyFill="1" applyBorder="1"/>
    <xf numFmtId="3" fontId="12" fillId="0" borderId="0" xfId="0" applyNumberFormat="1" applyFont="1" applyFill="1"/>
    <xf numFmtId="0" fontId="0" fillId="0" borderId="0" xfId="0" applyFont="1" applyFill="1"/>
    <xf numFmtId="3" fontId="5" fillId="0" borderId="0" xfId="0" applyNumberFormat="1" applyFont="1" applyFill="1" applyBorder="1" applyAlignment="1">
      <alignment horizontal="right" vertical="center"/>
    </xf>
    <xf numFmtId="0" fontId="13" fillId="0" borderId="0" xfId="0" applyFont="1"/>
    <xf numFmtId="0" fontId="13" fillId="0" borderId="0" xfId="0" applyFont="1" applyFill="1" applyBorder="1"/>
    <xf numFmtId="3" fontId="3" fillId="0" borderId="1" xfId="0" applyNumberFormat="1"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Fill="1" applyBorder="1"/>
    <xf numFmtId="0" fontId="0" fillId="0" borderId="0" xfId="0" applyFont="1"/>
    <xf numFmtId="3" fontId="0" fillId="0" borderId="0" xfId="0" applyNumberFormat="1" applyFill="1"/>
    <xf numFmtId="3" fontId="0" fillId="0" borderId="0" xfId="0" applyNumberFormat="1"/>
    <xf numFmtId="0" fontId="0" fillId="0" borderId="0" xfId="0" applyFont="1" applyBorder="1"/>
    <xf numFmtId="3" fontId="5" fillId="0" borderId="5" xfId="0" applyNumberFormat="1" applyFont="1" applyFill="1" applyBorder="1" applyAlignment="1">
      <alignment horizontal="right" vertical="center"/>
    </xf>
    <xf numFmtId="3" fontId="7" fillId="0" borderId="5" xfId="0" applyNumberFormat="1" applyFont="1" applyFill="1" applyBorder="1" applyAlignment="1">
      <alignment horizontal="right" vertical="center"/>
    </xf>
    <xf numFmtId="164" fontId="7" fillId="0" borderId="4" xfId="0" applyNumberFormat="1" applyFont="1" applyFill="1" applyBorder="1" applyAlignment="1">
      <alignment horizontal="right" vertical="center"/>
    </xf>
    <xf numFmtId="164" fontId="7" fillId="0" borderId="6" xfId="0" applyNumberFormat="1" applyFont="1" applyFill="1" applyBorder="1" applyAlignment="1">
      <alignment horizontal="right" vertical="center"/>
    </xf>
    <xf numFmtId="164" fontId="7" fillId="0" borderId="3" xfId="0" applyNumberFormat="1" applyFont="1" applyFill="1" applyBorder="1" applyAlignment="1">
      <alignment horizontal="right" vertical="center"/>
    </xf>
    <xf numFmtId="164" fontId="7" fillId="0" borderId="0" xfId="0" applyNumberFormat="1" applyFont="1" applyFill="1" applyBorder="1" applyAlignment="1">
      <alignment horizontal="right" vertical="center"/>
    </xf>
    <xf numFmtId="3" fontId="7" fillId="2" borderId="1" xfId="0" applyNumberFormat="1" applyFont="1" applyFill="1" applyBorder="1" applyAlignment="1">
      <alignment horizontal="right" vertical="center" wrapText="1"/>
    </xf>
    <xf numFmtId="3" fontId="5" fillId="0" borderId="1" xfId="0" applyNumberFormat="1" applyFont="1" applyFill="1" applyBorder="1" applyAlignment="1">
      <alignment horizontal="right" vertical="center" wrapText="1"/>
    </xf>
    <xf numFmtId="3" fontId="7" fillId="0" borderId="1" xfId="0" applyNumberFormat="1" applyFont="1" applyFill="1" applyBorder="1" applyAlignment="1">
      <alignment horizontal="right" vertical="center" wrapText="1"/>
    </xf>
    <xf numFmtId="3" fontId="12" fillId="0" borderId="1" xfId="0" applyNumberFormat="1" applyFont="1" applyFill="1" applyBorder="1" applyAlignment="1">
      <alignment horizontal="right" vertical="center"/>
    </xf>
    <xf numFmtId="3" fontId="11" fillId="0" borderId="1" xfId="0" applyNumberFormat="1" applyFont="1" applyFill="1" applyBorder="1" applyAlignment="1">
      <alignment horizontal="right" vertical="center"/>
    </xf>
    <xf numFmtId="0" fontId="2" fillId="0" borderId="1" xfId="0" applyFont="1" applyFill="1" applyBorder="1" applyAlignment="1">
      <alignment horizontal="center" vertical="center" wrapText="1"/>
    </xf>
    <xf numFmtId="164" fontId="3" fillId="0" borderId="1" xfId="0" applyNumberFormat="1" applyFont="1" applyFill="1" applyBorder="1" applyAlignment="1">
      <alignment horizontal="right" vertical="center"/>
    </xf>
    <xf numFmtId="0" fontId="15" fillId="0" borderId="1" xfId="0" applyFont="1" applyFill="1" applyBorder="1" applyAlignment="1">
      <alignment horizontal="center" vertical="center" wrapText="1"/>
    </xf>
    <xf numFmtId="164" fontId="7" fillId="0" borderId="1" xfId="0" applyNumberFormat="1" applyFont="1" applyFill="1" applyBorder="1" applyAlignment="1">
      <alignment horizontal="right"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4" fontId="5" fillId="0" borderId="1" xfId="0" applyNumberFormat="1" applyFont="1" applyFill="1" applyBorder="1" applyAlignment="1">
      <alignment horizontal="right" vertical="center"/>
    </xf>
    <xf numFmtId="0" fontId="10" fillId="0" borderId="1" xfId="0" applyNumberFormat="1" applyFont="1" applyFill="1" applyBorder="1" applyAlignment="1">
      <alignment horizontal="left" vertical="center" wrapText="1"/>
    </xf>
    <xf numFmtId="0" fontId="10"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7" fillId="0" borderId="1" xfId="0" applyFont="1" applyFill="1" applyBorder="1" applyAlignment="1">
      <alignment horizontal="center" vertical="center" wrapText="1"/>
    </xf>
    <xf numFmtId="0" fontId="0" fillId="0" borderId="1" xfId="0" applyBorder="1" applyAlignment="1">
      <alignment horizontal="center" vertical="center" wrapText="1"/>
    </xf>
    <xf numFmtId="0" fontId="9" fillId="0" borderId="0" xfId="0" applyFont="1" applyAlignment="1">
      <alignment horizontal="center" vertical="center" wrapText="1"/>
    </xf>
    <xf numFmtId="0" fontId="0" fillId="0" borderId="0" xfId="0" applyAlignment="1"/>
    <xf numFmtId="0" fontId="0" fillId="0" borderId="0" xfId="0" applyFill="1" applyBorder="1" applyAlignment="1"/>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19" fillId="0" borderId="1" xfId="1" applyNumberFormat="1" applyFont="1" applyFill="1" applyBorder="1" applyAlignment="1">
      <alignment horizontal="center" vertical="center" wrapText="1"/>
    </xf>
    <xf numFmtId="164" fontId="3" fillId="0" borderId="1" xfId="0" applyNumberFormat="1" applyFont="1" applyFill="1" applyBorder="1" applyAlignment="1">
      <alignment horizontal="right" vertical="center" wrapText="1"/>
    </xf>
    <xf numFmtId="0" fontId="20" fillId="0" borderId="1" xfId="1" applyNumberFormat="1" applyFont="1" applyFill="1" applyBorder="1" applyAlignment="1">
      <alignment horizontal="center" vertical="center" wrapText="1"/>
    </xf>
    <xf numFmtId="0" fontId="21" fillId="0" borderId="1" xfId="1" applyNumberFormat="1" applyFont="1" applyFill="1" applyBorder="1" applyAlignment="1">
      <alignment horizontal="center" vertical="center" wrapText="1"/>
    </xf>
    <xf numFmtId="3" fontId="3" fillId="2" borderId="1" xfId="0" applyNumberFormat="1" applyFont="1" applyFill="1" applyBorder="1" applyAlignment="1">
      <alignment horizontal="right" vertical="center" wrapText="1"/>
    </xf>
    <xf numFmtId="3" fontId="22" fillId="0" borderId="1" xfId="0" applyNumberFormat="1" applyFont="1" applyFill="1" applyBorder="1" applyAlignment="1">
      <alignment horizontal="right" vertical="center" wrapText="1"/>
    </xf>
    <xf numFmtId="164" fontId="22" fillId="0" borderId="1" xfId="0" applyNumberFormat="1" applyFont="1" applyFill="1" applyBorder="1" applyAlignment="1">
      <alignment horizontal="right" vertical="center" wrapText="1"/>
    </xf>
    <xf numFmtId="3" fontId="22" fillId="2" borderId="1" xfId="0" applyNumberFormat="1" applyFont="1" applyFill="1" applyBorder="1" applyAlignment="1">
      <alignment horizontal="right" vertical="center" wrapText="1"/>
    </xf>
    <xf numFmtId="164" fontId="7" fillId="2" borderId="1" xfId="0" applyNumberFormat="1" applyFont="1" applyFill="1" applyBorder="1" applyAlignment="1">
      <alignment horizontal="right" vertical="center" wrapText="1"/>
    </xf>
    <xf numFmtId="164" fontId="22"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cellXfs>
  <cellStyles count="2">
    <cellStyle name="Normal"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29"/>
  <sheetViews>
    <sheetView tabSelected="1" view="pageBreakPreview" zoomScale="60" zoomScaleNormal="100" workbookViewId="0">
      <pane xSplit="1" topLeftCell="B1" activePane="topRight" state="frozen"/>
      <selection pane="topRight" activeCell="D17" sqref="D17"/>
    </sheetView>
  </sheetViews>
  <sheetFormatPr defaultRowHeight="15.75"/>
  <cols>
    <col min="1" max="1" width="47.85546875" customWidth="1"/>
    <col min="2" max="2" width="13" style="1" customWidth="1"/>
    <col min="3" max="3" width="12.85546875" style="1" customWidth="1"/>
    <col min="4" max="4" width="12.5703125" style="1" customWidth="1"/>
    <col min="5" max="5" width="12.28515625" style="1" customWidth="1"/>
    <col min="6" max="6" width="13.28515625" style="1" bestFit="1" customWidth="1"/>
    <col min="7" max="7" width="11.85546875" style="1" customWidth="1"/>
    <col min="8" max="8" width="12.28515625" style="1" hidden="1" customWidth="1"/>
    <col min="9" max="9" width="12.28515625" style="4" hidden="1" customWidth="1"/>
    <col min="10" max="10" width="0" style="1" hidden="1" customWidth="1"/>
    <col min="11" max="11" width="12.28515625" style="4" hidden="1" customWidth="1"/>
    <col min="12" max="12" width="0" style="1" hidden="1" customWidth="1"/>
    <col min="13" max="13" width="8.7109375" style="1" hidden="1" customWidth="1"/>
  </cols>
  <sheetData>
    <row r="1" spans="1:15" ht="38.25" customHeight="1">
      <c r="A1" s="51" t="s">
        <v>90</v>
      </c>
      <c r="B1" s="51"/>
      <c r="C1" s="51"/>
      <c r="D1" s="51"/>
      <c r="E1" s="51"/>
      <c r="F1" s="52"/>
      <c r="G1" s="52"/>
    </row>
    <row r="2" spans="1:15" ht="20.25" customHeight="1">
      <c r="C2" s="22"/>
      <c r="D2" s="5"/>
      <c r="E2" s="22"/>
      <c r="F2" s="53" t="s">
        <v>32</v>
      </c>
      <c r="G2" s="53"/>
    </row>
    <row r="3" spans="1:15" ht="15.75" customHeight="1">
      <c r="A3" s="55" t="s">
        <v>2</v>
      </c>
      <c r="B3" s="55"/>
      <c r="C3" s="55"/>
      <c r="D3" s="55"/>
      <c r="E3" s="55"/>
      <c r="F3" s="55"/>
      <c r="G3" s="55"/>
    </row>
    <row r="4" spans="1:15" s="2" customFormat="1" ht="41.25" customHeight="1">
      <c r="A4" s="55"/>
      <c r="B4" s="55" t="s">
        <v>85</v>
      </c>
      <c r="C4" s="49" t="s">
        <v>79</v>
      </c>
      <c r="D4" s="55" t="s">
        <v>86</v>
      </c>
      <c r="E4" s="49" t="s">
        <v>87</v>
      </c>
      <c r="F4" s="54" t="s">
        <v>88</v>
      </c>
      <c r="G4" s="54"/>
      <c r="H4" s="8"/>
      <c r="I4" s="4"/>
      <c r="J4" s="8"/>
      <c r="K4" s="4"/>
      <c r="L4" s="8"/>
      <c r="M4" s="8"/>
    </row>
    <row r="5" spans="1:15" ht="49.5" customHeight="1">
      <c r="A5" s="55"/>
      <c r="B5" s="56"/>
      <c r="C5" s="56"/>
      <c r="D5" s="56"/>
      <c r="E5" s="50"/>
      <c r="F5" s="39" t="s">
        <v>35</v>
      </c>
      <c r="G5" s="39" t="s">
        <v>31</v>
      </c>
      <c r="H5" s="10"/>
      <c r="I5" s="11"/>
      <c r="J5" s="10"/>
      <c r="K5" s="11"/>
      <c r="L5" s="10"/>
      <c r="M5" s="10"/>
    </row>
    <row r="6" spans="1:15" ht="21" customHeight="1">
      <c r="A6" s="57" t="s">
        <v>91</v>
      </c>
      <c r="B6" s="21">
        <v>41838428</v>
      </c>
      <c r="C6" s="21">
        <v>84037372</v>
      </c>
      <c r="D6" s="21">
        <v>57600731</v>
      </c>
      <c r="E6" s="58">
        <f>D6/C6*100</f>
        <v>68.541804234430373</v>
      </c>
      <c r="F6" s="21">
        <f>D6-B6</f>
        <v>15762303</v>
      </c>
      <c r="G6" s="58">
        <f>D6/B6*100</f>
        <v>137.67422380209888</v>
      </c>
      <c r="H6" s="10"/>
      <c r="I6" s="11"/>
      <c r="J6" s="10"/>
      <c r="K6" s="11"/>
      <c r="L6" s="10"/>
      <c r="M6" s="10"/>
    </row>
    <row r="7" spans="1:15" ht="15.75" customHeight="1">
      <c r="A7" s="39" t="s">
        <v>59</v>
      </c>
      <c r="B7" s="21">
        <v>30642775</v>
      </c>
      <c r="C7" s="21">
        <v>63057424</v>
      </c>
      <c r="D7" s="21">
        <v>45262439</v>
      </c>
      <c r="E7" s="40">
        <v>71.779714629636629</v>
      </c>
      <c r="F7" s="21">
        <v>14619664</v>
      </c>
      <c r="G7" s="40">
        <v>147.70998710136402</v>
      </c>
      <c r="H7" s="12"/>
      <c r="I7" s="12"/>
      <c r="J7" s="12"/>
      <c r="K7" s="12"/>
      <c r="L7" s="12"/>
      <c r="M7" s="12"/>
      <c r="O7" s="26"/>
    </row>
    <row r="8" spans="1:15">
      <c r="A8" s="41" t="s">
        <v>60</v>
      </c>
      <c r="B8" s="21"/>
      <c r="C8" s="21"/>
      <c r="D8" s="21"/>
      <c r="E8" s="40"/>
      <c r="F8" s="21"/>
      <c r="G8" s="40"/>
      <c r="H8" s="12"/>
      <c r="I8" s="12"/>
      <c r="J8" s="12"/>
      <c r="K8" s="12"/>
      <c r="L8" s="12"/>
      <c r="M8" s="12"/>
      <c r="O8" s="26"/>
    </row>
    <row r="9" spans="1:15">
      <c r="A9" s="39" t="s">
        <v>17</v>
      </c>
      <c r="B9" s="21">
        <v>28905505</v>
      </c>
      <c r="C9" s="21">
        <v>60562436</v>
      </c>
      <c r="D9" s="21">
        <v>42829917</v>
      </c>
      <c r="E9" s="40">
        <v>70.720267923172713</v>
      </c>
      <c r="F9" s="21">
        <v>13924412</v>
      </c>
      <c r="G9" s="40">
        <v>148.17218035111307</v>
      </c>
      <c r="H9" s="12"/>
      <c r="I9" s="12"/>
      <c r="J9" s="12"/>
      <c r="K9" s="12"/>
      <c r="L9" s="12"/>
      <c r="M9" s="12"/>
      <c r="O9" s="26"/>
    </row>
    <row r="10" spans="1:15" ht="15" customHeight="1">
      <c r="A10" s="39" t="s">
        <v>16</v>
      </c>
      <c r="B10" s="21">
        <v>1737270</v>
      </c>
      <c r="C10" s="21">
        <v>2494988</v>
      </c>
      <c r="D10" s="21">
        <v>2432522</v>
      </c>
      <c r="E10" s="40">
        <v>97.496340663762709</v>
      </c>
      <c r="F10" s="21">
        <v>695252</v>
      </c>
      <c r="G10" s="40">
        <v>140.01980118231478</v>
      </c>
      <c r="H10" s="12"/>
      <c r="I10" s="12"/>
      <c r="J10" s="12"/>
      <c r="K10" s="12"/>
      <c r="L10" s="12"/>
      <c r="M10" s="12"/>
      <c r="O10" s="26"/>
    </row>
    <row r="11" spans="1:15" ht="1.5" hidden="1" customHeight="1">
      <c r="A11" s="39"/>
      <c r="B11" s="21"/>
      <c r="C11" s="21"/>
      <c r="D11" s="9"/>
      <c r="E11" s="42"/>
      <c r="F11" s="9"/>
      <c r="G11" s="42"/>
      <c r="H11" s="10"/>
      <c r="I11" s="11"/>
      <c r="J11" s="10"/>
      <c r="K11" s="11"/>
      <c r="L11" s="10"/>
      <c r="M11" s="10"/>
    </row>
    <row r="12" spans="1:15">
      <c r="A12" s="43" t="s">
        <v>3</v>
      </c>
      <c r="B12" s="35"/>
      <c r="C12" s="35"/>
      <c r="D12" s="9"/>
      <c r="E12" s="42"/>
      <c r="F12" s="9"/>
      <c r="G12" s="42"/>
      <c r="H12" s="10"/>
      <c r="I12" s="11"/>
      <c r="J12" s="10"/>
      <c r="K12" s="11"/>
      <c r="L12" s="10"/>
      <c r="M12" s="10"/>
    </row>
    <row r="13" spans="1:15" s="1" customFormat="1">
      <c r="A13" s="44" t="s">
        <v>4</v>
      </c>
      <c r="B13" s="9">
        <v>10323100</v>
      </c>
      <c r="C13" s="9">
        <v>24904397</v>
      </c>
      <c r="D13" s="9">
        <v>21914282</v>
      </c>
      <c r="E13" s="42">
        <v>87.993626185769529</v>
      </c>
      <c r="F13" s="9">
        <v>11591182</v>
      </c>
      <c r="G13" s="42">
        <v>212.28392633995603</v>
      </c>
      <c r="H13" s="7"/>
      <c r="I13" s="11"/>
      <c r="J13" s="10"/>
      <c r="K13" s="11"/>
      <c r="L13" s="10"/>
      <c r="M13" s="10"/>
    </row>
    <row r="14" spans="1:15" s="1" customFormat="1">
      <c r="A14" s="44" t="s">
        <v>5</v>
      </c>
      <c r="B14" s="36">
        <v>9801833</v>
      </c>
      <c r="C14" s="36">
        <v>19632165</v>
      </c>
      <c r="D14" s="36">
        <v>10971706</v>
      </c>
      <c r="E14" s="42">
        <v>55.886378298063413</v>
      </c>
      <c r="F14" s="9">
        <v>1169873</v>
      </c>
      <c r="G14" s="42">
        <v>111.93524721345487</v>
      </c>
    </row>
    <row r="15" spans="1:15" s="13" customFormat="1" ht="15.75" customHeight="1">
      <c r="A15" s="43" t="s">
        <v>33</v>
      </c>
      <c r="B15" s="14"/>
      <c r="C15" s="9"/>
      <c r="D15" s="14"/>
      <c r="E15" s="45"/>
      <c r="F15" s="14"/>
      <c r="G15" s="45"/>
      <c r="H15" s="28"/>
      <c r="I15" s="15"/>
      <c r="K15" s="16"/>
    </row>
    <row r="16" spans="1:15" s="13" customFormat="1" ht="56.25">
      <c r="A16" s="46" t="s">
        <v>69</v>
      </c>
      <c r="B16" s="14">
        <v>9451250</v>
      </c>
      <c r="C16" s="14">
        <v>18569767</v>
      </c>
      <c r="D16" s="14">
        <v>10198287</v>
      </c>
      <c r="E16" s="45">
        <v>54.918766616727069</v>
      </c>
      <c r="F16" s="14">
        <v>747037</v>
      </c>
      <c r="G16" s="45">
        <v>107.90410792223251</v>
      </c>
      <c r="H16" s="28"/>
      <c r="I16" s="15"/>
      <c r="K16" s="16"/>
    </row>
    <row r="17" spans="1:11" s="13" customFormat="1" ht="90">
      <c r="A17" s="46" t="s">
        <v>70</v>
      </c>
      <c r="B17" s="14">
        <v>216955</v>
      </c>
      <c r="C17" s="14">
        <v>283298</v>
      </c>
      <c r="D17" s="14">
        <v>254871</v>
      </c>
      <c r="E17" s="45">
        <v>89.96568983896816</v>
      </c>
      <c r="F17" s="14">
        <v>37916</v>
      </c>
      <c r="G17" s="45">
        <v>117.47643520545736</v>
      </c>
      <c r="H17" s="28"/>
      <c r="I17" s="15"/>
      <c r="K17" s="16"/>
    </row>
    <row r="18" spans="1:11" s="13" customFormat="1" ht="33.75">
      <c r="A18" s="46" t="s">
        <v>39</v>
      </c>
      <c r="B18" s="14">
        <v>93851</v>
      </c>
      <c r="C18" s="14">
        <v>114288</v>
      </c>
      <c r="D18" s="14">
        <v>138771</v>
      </c>
      <c r="E18" s="45">
        <v>121.42219655606887</v>
      </c>
      <c r="F18" s="14">
        <v>44920</v>
      </c>
      <c r="G18" s="45">
        <v>147.86310215128236</v>
      </c>
      <c r="H18" s="28"/>
      <c r="I18" s="15"/>
      <c r="K18" s="16"/>
    </row>
    <row r="19" spans="1:11" s="13" customFormat="1" ht="67.5">
      <c r="A19" s="46" t="s">
        <v>68</v>
      </c>
      <c r="B19" s="14">
        <v>39777</v>
      </c>
      <c r="C19" s="14">
        <v>101859</v>
      </c>
      <c r="D19" s="14">
        <v>41664</v>
      </c>
      <c r="E19" s="45">
        <v>40.903602038111508</v>
      </c>
      <c r="F19" s="14">
        <v>1887</v>
      </c>
      <c r="G19" s="45">
        <v>104.7439475073535</v>
      </c>
      <c r="H19" s="28"/>
      <c r="I19" s="15"/>
      <c r="K19" s="16"/>
    </row>
    <row r="20" spans="1:11" s="13" customFormat="1" ht="33.75">
      <c r="A20" s="46" t="s">
        <v>75</v>
      </c>
      <c r="B20" s="14">
        <v>0</v>
      </c>
      <c r="C20" s="14">
        <v>0</v>
      </c>
      <c r="D20" s="14"/>
      <c r="E20" s="45">
        <v>0</v>
      </c>
      <c r="F20" s="14">
        <v>0</v>
      </c>
      <c r="G20" s="45">
        <v>0</v>
      </c>
      <c r="H20" s="28"/>
      <c r="I20" s="15"/>
      <c r="K20" s="16"/>
    </row>
    <row r="21" spans="1:11" s="13" customFormat="1" ht="33.75">
      <c r="A21" s="46" t="s">
        <v>80</v>
      </c>
      <c r="B21" s="14"/>
      <c r="C21" s="14">
        <v>562953</v>
      </c>
      <c r="D21" s="14">
        <v>338113</v>
      </c>
      <c r="E21" s="45">
        <v>60.060608967356067</v>
      </c>
      <c r="F21" s="14">
        <v>338113</v>
      </c>
      <c r="G21" s="45">
        <v>0</v>
      </c>
      <c r="H21" s="28"/>
      <c r="I21" s="15"/>
      <c r="K21" s="16"/>
    </row>
    <row r="22" spans="1:11" s="17" customFormat="1" ht="24">
      <c r="A22" s="44" t="s">
        <v>6</v>
      </c>
      <c r="B22" s="36">
        <v>2550713</v>
      </c>
      <c r="C22" s="36">
        <v>5081168</v>
      </c>
      <c r="D22" s="36">
        <v>2919911</v>
      </c>
      <c r="E22" s="45">
        <v>57.465350486344867</v>
      </c>
      <c r="F22" s="14">
        <v>369198</v>
      </c>
      <c r="G22" s="42">
        <v>114.47430581174754</v>
      </c>
      <c r="H22" s="29"/>
      <c r="I22" s="3"/>
      <c r="K22" s="4"/>
    </row>
    <row r="23" spans="1:11" s="13" customFormat="1">
      <c r="A23" s="43" t="s">
        <v>33</v>
      </c>
      <c r="B23" s="14"/>
      <c r="C23" s="9"/>
      <c r="D23" s="14"/>
      <c r="E23" s="45"/>
      <c r="F23" s="14"/>
      <c r="G23" s="42"/>
      <c r="H23" s="28"/>
      <c r="I23" s="15"/>
      <c r="K23" s="16"/>
    </row>
    <row r="24" spans="1:11" s="13" customFormat="1">
      <c r="A24" s="43" t="s">
        <v>40</v>
      </c>
      <c r="B24" s="14">
        <v>154347</v>
      </c>
      <c r="C24" s="14">
        <v>83331</v>
      </c>
      <c r="D24" s="14">
        <v>163064</v>
      </c>
      <c r="E24" s="45">
        <v>195.68227910381489</v>
      </c>
      <c r="F24" s="14">
        <v>8717</v>
      </c>
      <c r="G24" s="45">
        <v>105.64766402975114</v>
      </c>
      <c r="H24" s="28"/>
      <c r="I24" s="15"/>
      <c r="K24" s="16"/>
    </row>
    <row r="25" spans="1:11" s="13" customFormat="1">
      <c r="A25" s="43" t="s">
        <v>41</v>
      </c>
      <c r="B25" s="14">
        <v>1923</v>
      </c>
      <c r="C25" s="14">
        <v>2120</v>
      </c>
      <c r="D25" s="14">
        <v>3423</v>
      </c>
      <c r="E25" s="45">
        <v>161.46226415094341</v>
      </c>
      <c r="F25" s="14">
        <v>1500</v>
      </c>
      <c r="G25" s="45">
        <v>178.00312012480498</v>
      </c>
      <c r="H25" s="28"/>
      <c r="I25" s="15"/>
      <c r="K25" s="16"/>
    </row>
    <row r="26" spans="1:11" s="13" customFormat="1">
      <c r="A26" s="43" t="s">
        <v>42</v>
      </c>
      <c r="B26" s="14">
        <v>66935</v>
      </c>
      <c r="C26" s="14">
        <v>146030</v>
      </c>
      <c r="D26" s="14">
        <v>84748</v>
      </c>
      <c r="E26" s="45">
        <v>58.034650414298426</v>
      </c>
      <c r="F26" s="14">
        <v>17813</v>
      </c>
      <c r="G26" s="45">
        <v>126.61238514977218</v>
      </c>
      <c r="H26" s="28"/>
      <c r="I26" s="15"/>
      <c r="K26" s="16"/>
    </row>
    <row r="27" spans="1:11" s="13" customFormat="1">
      <c r="A27" s="43" t="s">
        <v>43</v>
      </c>
      <c r="B27" s="14">
        <v>683424</v>
      </c>
      <c r="C27" s="14">
        <v>1237157</v>
      </c>
      <c r="D27" s="14">
        <v>650519</v>
      </c>
      <c r="E27" s="45">
        <v>52.58176609759311</v>
      </c>
      <c r="F27" s="14">
        <v>-32905</v>
      </c>
      <c r="G27" s="45">
        <v>95.185272978414574</v>
      </c>
      <c r="H27" s="28"/>
      <c r="I27" s="15"/>
      <c r="K27" s="16"/>
    </row>
    <row r="28" spans="1:11" s="13" customFormat="1">
      <c r="A28" s="43" t="s">
        <v>61</v>
      </c>
      <c r="B28" s="14">
        <v>3611</v>
      </c>
      <c r="C28" s="14">
        <v>8474</v>
      </c>
      <c r="D28" s="14">
        <v>10839</v>
      </c>
      <c r="E28" s="45">
        <v>127.90889780505074</v>
      </c>
      <c r="F28" s="14">
        <v>7228</v>
      </c>
      <c r="G28" s="45">
        <v>300.16615895873719</v>
      </c>
      <c r="H28" s="28"/>
      <c r="I28" s="15"/>
      <c r="K28" s="16"/>
    </row>
    <row r="29" spans="1:11" s="13" customFormat="1">
      <c r="A29" s="43" t="s">
        <v>44</v>
      </c>
      <c r="B29" s="35">
        <v>1640473</v>
      </c>
      <c r="C29" s="35">
        <v>3604056</v>
      </c>
      <c r="D29" s="35">
        <v>2007318</v>
      </c>
      <c r="E29" s="45">
        <v>55.696082413813777</v>
      </c>
      <c r="F29" s="14">
        <v>366845</v>
      </c>
      <c r="G29" s="45">
        <v>122.36214799024427</v>
      </c>
      <c r="H29" s="28"/>
      <c r="I29" s="15"/>
      <c r="K29" s="16"/>
    </row>
    <row r="30" spans="1:11" s="13" customFormat="1">
      <c r="A30" s="43" t="s">
        <v>33</v>
      </c>
      <c r="B30" s="14"/>
      <c r="C30" s="9"/>
      <c r="D30" s="14"/>
      <c r="E30" s="45"/>
      <c r="F30" s="14"/>
      <c r="G30" s="45"/>
      <c r="H30" s="28"/>
      <c r="I30" s="15"/>
      <c r="K30" s="16"/>
    </row>
    <row r="31" spans="1:11" s="13" customFormat="1" ht="33.75">
      <c r="A31" s="47" t="s">
        <v>45</v>
      </c>
      <c r="B31" s="14">
        <v>770925</v>
      </c>
      <c r="C31" s="14">
        <v>1654933</v>
      </c>
      <c r="D31" s="14">
        <v>901957</v>
      </c>
      <c r="E31" s="45">
        <v>54.501118776409683</v>
      </c>
      <c r="F31" s="14">
        <v>131032</v>
      </c>
      <c r="G31" s="45">
        <v>116.99672471381781</v>
      </c>
      <c r="H31" s="28"/>
      <c r="I31" s="15"/>
      <c r="K31" s="16"/>
    </row>
    <row r="32" spans="1:11" s="13" customFormat="1" ht="45">
      <c r="A32" s="47" t="s">
        <v>46</v>
      </c>
      <c r="B32" s="14">
        <v>5036</v>
      </c>
      <c r="C32" s="14">
        <v>9417</v>
      </c>
      <c r="D32" s="14">
        <v>6760</v>
      </c>
      <c r="E32" s="45">
        <v>71.785069555060005</v>
      </c>
      <c r="F32" s="14">
        <v>1724</v>
      </c>
      <c r="G32" s="45">
        <v>134.23351866560762</v>
      </c>
      <c r="H32" s="28"/>
      <c r="I32" s="15"/>
      <c r="K32" s="16"/>
    </row>
    <row r="33" spans="1:13" s="13" customFormat="1" ht="45">
      <c r="A33" s="47" t="s">
        <v>47</v>
      </c>
      <c r="B33" s="14">
        <v>1017091</v>
      </c>
      <c r="C33" s="14">
        <v>2176707</v>
      </c>
      <c r="D33" s="14">
        <v>1263358</v>
      </c>
      <c r="E33" s="45">
        <v>58.039873993146529</v>
      </c>
      <c r="F33" s="14">
        <v>246267</v>
      </c>
      <c r="G33" s="45">
        <v>124.21287770710782</v>
      </c>
      <c r="H33" s="28"/>
      <c r="I33" s="15"/>
      <c r="K33" s="16"/>
    </row>
    <row r="34" spans="1:13" s="13" customFormat="1" ht="45">
      <c r="A34" s="47" t="s">
        <v>48</v>
      </c>
      <c r="B34" s="35">
        <v>-152579</v>
      </c>
      <c r="C34" s="14">
        <v>-237001</v>
      </c>
      <c r="D34" s="35">
        <v>-164757</v>
      </c>
      <c r="E34" s="45">
        <v>69.517428196505506</v>
      </c>
      <c r="F34" s="14">
        <v>-12178</v>
      </c>
      <c r="G34" s="45">
        <v>107.9814391233394</v>
      </c>
      <c r="H34" s="28"/>
      <c r="I34" s="15"/>
      <c r="K34" s="16"/>
    </row>
    <row r="35" spans="1:13" s="13" customFormat="1" ht="67.5">
      <c r="A35" s="47" t="s">
        <v>62</v>
      </c>
      <c r="B35" s="14"/>
      <c r="C35" s="14"/>
      <c r="D35" s="14"/>
      <c r="E35" s="45"/>
      <c r="F35" s="14"/>
      <c r="G35" s="45"/>
      <c r="H35" s="28"/>
      <c r="I35" s="15"/>
      <c r="K35" s="16"/>
    </row>
    <row r="36" spans="1:13" s="13" customFormat="1" ht="24">
      <c r="A36" s="44" t="s">
        <v>7</v>
      </c>
      <c r="B36" s="36">
        <v>1317225</v>
      </c>
      <c r="C36" s="36">
        <v>2314504</v>
      </c>
      <c r="D36" s="36">
        <v>2142345</v>
      </c>
      <c r="E36" s="45">
        <v>92.561732448939381</v>
      </c>
      <c r="F36" s="14">
        <v>825120</v>
      </c>
      <c r="G36" s="42">
        <v>162.64077891020895</v>
      </c>
      <c r="H36" s="28"/>
      <c r="I36" s="15"/>
      <c r="K36" s="16"/>
    </row>
    <row r="37" spans="1:13" s="13" customFormat="1">
      <c r="A37" s="43"/>
      <c r="B37" s="14"/>
      <c r="C37" s="9"/>
      <c r="D37" s="14"/>
      <c r="E37" s="45"/>
      <c r="F37" s="14"/>
      <c r="G37" s="45"/>
      <c r="H37" s="28"/>
      <c r="I37" s="15"/>
      <c r="K37" s="16"/>
    </row>
    <row r="38" spans="1:13" s="13" customFormat="1" ht="24">
      <c r="A38" s="48" t="s">
        <v>49</v>
      </c>
      <c r="B38" s="14">
        <v>915651</v>
      </c>
      <c r="C38" s="14">
        <v>1609419</v>
      </c>
      <c r="D38" s="14">
        <v>1412528</v>
      </c>
      <c r="E38" s="45">
        <v>87.76633058265125</v>
      </c>
      <c r="F38" s="14">
        <v>496877</v>
      </c>
      <c r="G38" s="45">
        <v>154.26488913352358</v>
      </c>
      <c r="H38" s="28"/>
      <c r="I38" s="15"/>
      <c r="K38" s="16"/>
    </row>
    <row r="39" spans="1:13" s="13" customFormat="1" ht="36">
      <c r="A39" s="48" t="s">
        <v>50</v>
      </c>
      <c r="B39" s="14">
        <v>401686</v>
      </c>
      <c r="C39" s="14">
        <v>705085</v>
      </c>
      <c r="D39" s="14">
        <v>729062</v>
      </c>
      <c r="E39" s="45">
        <v>103.40058290844367</v>
      </c>
      <c r="F39" s="14">
        <v>327376</v>
      </c>
      <c r="G39" s="45">
        <v>181.50047549578528</v>
      </c>
      <c r="H39" s="28"/>
      <c r="I39" s="15"/>
      <c r="K39" s="16"/>
    </row>
    <row r="40" spans="1:13" s="13" customFormat="1">
      <c r="A40" s="48" t="s">
        <v>51</v>
      </c>
      <c r="B40" s="14">
        <v>-112</v>
      </c>
      <c r="C40" s="14"/>
      <c r="D40" s="14">
        <v>755</v>
      </c>
      <c r="E40" s="45">
        <v>0</v>
      </c>
      <c r="F40" s="14">
        <v>867</v>
      </c>
      <c r="G40" s="45">
        <v>0</v>
      </c>
      <c r="H40" s="28"/>
      <c r="I40" s="15"/>
      <c r="K40" s="16"/>
    </row>
    <row r="41" spans="1:13" s="1" customFormat="1" ht="24">
      <c r="A41" s="44" t="s">
        <v>36</v>
      </c>
      <c r="B41" s="9">
        <v>7354</v>
      </c>
      <c r="C41" s="9">
        <v>63480</v>
      </c>
      <c r="D41" s="9">
        <v>128173</v>
      </c>
      <c r="E41" s="45">
        <v>201.91083805923125</v>
      </c>
      <c r="F41" s="14">
        <v>120819</v>
      </c>
      <c r="G41" s="42">
        <v>1742.9018221376123</v>
      </c>
      <c r="H41" s="29"/>
      <c r="I41" s="3"/>
      <c r="K41" s="4"/>
    </row>
    <row r="42" spans="1:13" s="1" customFormat="1" ht="24">
      <c r="A42" s="44" t="s">
        <v>8</v>
      </c>
      <c r="B42" s="9">
        <v>282009</v>
      </c>
      <c r="C42" s="9">
        <v>112959</v>
      </c>
      <c r="D42" s="9">
        <v>115112</v>
      </c>
      <c r="E42" s="45">
        <v>101.90600129250436</v>
      </c>
      <c r="F42" s="14">
        <v>-166897</v>
      </c>
      <c r="G42" s="42">
        <v>40.818555436174023</v>
      </c>
      <c r="H42" s="29"/>
      <c r="I42" s="3"/>
      <c r="K42" s="4"/>
    </row>
    <row r="43" spans="1:13" s="1" customFormat="1">
      <c r="A43" s="44" t="s">
        <v>9</v>
      </c>
      <c r="B43" s="9">
        <v>75101</v>
      </c>
      <c r="C43" s="9">
        <v>113607</v>
      </c>
      <c r="D43" s="9">
        <v>177230</v>
      </c>
      <c r="E43" s="45">
        <v>156.00271110054837</v>
      </c>
      <c r="F43" s="14">
        <v>102129</v>
      </c>
      <c r="G43" s="42">
        <v>235.98886832399035</v>
      </c>
      <c r="H43" s="30" t="e">
        <f>(#REF!/#REF!)*100</f>
        <v>#REF!</v>
      </c>
      <c r="I43" s="6">
        <f>(E43/C43)*100</f>
        <v>0.13731786870575613</v>
      </c>
      <c r="J43" s="6" t="e">
        <f>(F43/#REF!)*100</f>
        <v>#REF!</v>
      </c>
      <c r="K43" s="6">
        <f>(G43/D43)*100</f>
        <v>0.13315401925407119</v>
      </c>
      <c r="L43" s="6" t="e">
        <f>(H43/#REF!)*100</f>
        <v>#REF!</v>
      </c>
      <c r="M43" s="6">
        <f t="shared" ref="M43" si="0">(I43/E43)*100</f>
        <v>8.8022745077327991E-2</v>
      </c>
    </row>
    <row r="44" spans="1:13" s="1" customFormat="1">
      <c r="A44" s="44" t="s">
        <v>78</v>
      </c>
      <c r="B44" s="9">
        <v>0</v>
      </c>
      <c r="C44" s="9">
        <v>15594</v>
      </c>
      <c r="D44" s="9">
        <v>13620</v>
      </c>
      <c r="E44" s="45">
        <v>87.341285109657562</v>
      </c>
      <c r="F44" s="14">
        <v>13620</v>
      </c>
      <c r="G44" s="42">
        <v>0</v>
      </c>
      <c r="H44" s="29"/>
      <c r="I44" s="3"/>
      <c r="K44" s="4"/>
    </row>
    <row r="45" spans="1:13" s="1" customFormat="1">
      <c r="A45" s="44" t="s">
        <v>10</v>
      </c>
      <c r="B45" s="9">
        <v>35667</v>
      </c>
      <c r="C45" s="9">
        <v>371023</v>
      </c>
      <c r="D45" s="9">
        <v>37120</v>
      </c>
      <c r="E45" s="45">
        <v>10.004770593736776</v>
      </c>
      <c r="F45" s="14">
        <v>1453</v>
      </c>
      <c r="G45" s="42">
        <v>104.07379370286259</v>
      </c>
      <c r="H45" s="29"/>
      <c r="I45" s="3"/>
      <c r="K45" s="4"/>
    </row>
    <row r="46" spans="1:13" s="1" customFormat="1">
      <c r="A46" s="44" t="s">
        <v>0</v>
      </c>
      <c r="B46" s="36">
        <v>2942949</v>
      </c>
      <c r="C46" s="36">
        <v>4598275</v>
      </c>
      <c r="D46" s="36">
        <v>2853294</v>
      </c>
      <c r="E46" s="45">
        <v>62.051399709673738</v>
      </c>
      <c r="F46" s="14">
        <v>-89655</v>
      </c>
      <c r="G46" s="42">
        <v>96.953565963936171</v>
      </c>
      <c r="H46" s="29"/>
      <c r="I46" s="3"/>
      <c r="K46" s="4"/>
    </row>
    <row r="47" spans="1:13" s="13" customFormat="1">
      <c r="A47" s="43"/>
      <c r="B47" s="14"/>
      <c r="C47" s="9"/>
      <c r="D47" s="14"/>
      <c r="E47" s="45"/>
      <c r="F47" s="14"/>
      <c r="G47" s="45"/>
      <c r="H47" s="28"/>
      <c r="I47" s="15"/>
      <c r="K47" s="16"/>
    </row>
    <row r="48" spans="1:13" s="13" customFormat="1" ht="24">
      <c r="A48" s="43" t="s">
        <v>37</v>
      </c>
      <c r="B48" s="14">
        <v>2901007</v>
      </c>
      <c r="C48" s="14">
        <v>4543523</v>
      </c>
      <c r="D48" s="14">
        <v>2826411</v>
      </c>
      <c r="E48" s="45">
        <v>62.207476445040555</v>
      </c>
      <c r="F48" s="14">
        <v>-74596</v>
      </c>
      <c r="G48" s="45">
        <v>97.428617028500796</v>
      </c>
      <c r="H48" s="28"/>
      <c r="I48" s="15"/>
      <c r="K48" s="16"/>
    </row>
    <row r="49" spans="1:11" s="13" customFormat="1" ht="24">
      <c r="A49" s="43" t="s">
        <v>38</v>
      </c>
      <c r="B49" s="14">
        <v>41942</v>
      </c>
      <c r="C49" s="14">
        <v>54752</v>
      </c>
      <c r="D49" s="14">
        <v>26883</v>
      </c>
      <c r="E49" s="45">
        <v>49.099576271186443</v>
      </c>
      <c r="F49" s="14">
        <v>-15059</v>
      </c>
      <c r="G49" s="45">
        <v>64.095655905774635</v>
      </c>
      <c r="H49" s="28"/>
      <c r="I49" s="15"/>
      <c r="K49" s="16"/>
    </row>
    <row r="50" spans="1:11" s="1" customFormat="1">
      <c r="A50" s="44" t="s">
        <v>11</v>
      </c>
      <c r="B50" s="36">
        <v>292414</v>
      </c>
      <c r="C50" s="36">
        <v>1236086</v>
      </c>
      <c r="D50" s="36">
        <v>324845</v>
      </c>
      <c r="E50" s="45">
        <v>26.280129376111372</v>
      </c>
      <c r="F50" s="14">
        <v>32431</v>
      </c>
      <c r="G50" s="42">
        <v>111.09078224708804</v>
      </c>
      <c r="H50" s="29"/>
      <c r="I50" s="3"/>
      <c r="K50" s="4"/>
    </row>
    <row r="51" spans="1:11" s="13" customFormat="1">
      <c r="A51" s="43"/>
      <c r="B51" s="14"/>
      <c r="C51" s="9"/>
      <c r="D51" s="14"/>
      <c r="E51" s="45"/>
      <c r="F51" s="14"/>
      <c r="G51" s="45"/>
      <c r="H51" s="28"/>
      <c r="I51" s="15"/>
      <c r="K51" s="16"/>
    </row>
    <row r="52" spans="1:11" s="13" customFormat="1">
      <c r="A52" s="43" t="s">
        <v>52</v>
      </c>
      <c r="B52" s="14">
        <v>172478</v>
      </c>
      <c r="C52" s="14">
        <v>240297</v>
      </c>
      <c r="D52" s="14">
        <v>173332</v>
      </c>
      <c r="E52" s="45">
        <v>72.132402818179173</v>
      </c>
      <c r="F52" s="14">
        <v>854</v>
      </c>
      <c r="G52" s="45">
        <v>100.49513561149827</v>
      </c>
      <c r="H52" s="28"/>
      <c r="I52" s="15"/>
      <c r="K52" s="16"/>
    </row>
    <row r="53" spans="1:11" s="13" customFormat="1">
      <c r="A53" s="43" t="s">
        <v>53</v>
      </c>
      <c r="B53" s="14">
        <v>119936</v>
      </c>
      <c r="C53" s="14">
        <v>995789</v>
      </c>
      <c r="D53" s="14">
        <v>151513</v>
      </c>
      <c r="E53" s="45">
        <v>15.215371931202293</v>
      </c>
      <c r="F53" s="14">
        <v>31577</v>
      </c>
      <c r="G53" s="45">
        <v>126.3282083778015</v>
      </c>
      <c r="H53" s="28"/>
      <c r="I53" s="15"/>
      <c r="K53" s="16"/>
    </row>
    <row r="54" spans="1:11" s="1" customFormat="1">
      <c r="A54" s="44" t="s">
        <v>12</v>
      </c>
      <c r="B54" s="9">
        <v>1904</v>
      </c>
      <c r="C54" s="9">
        <v>3192</v>
      </c>
      <c r="D54" s="9">
        <v>1365</v>
      </c>
      <c r="E54" s="45">
        <v>42.763157894736842</v>
      </c>
      <c r="F54" s="14">
        <v>-539</v>
      </c>
      <c r="G54" s="42">
        <v>71.691176470588232</v>
      </c>
      <c r="H54" s="29"/>
      <c r="I54" s="3"/>
      <c r="K54" s="4"/>
    </row>
    <row r="55" spans="1:11" s="1" customFormat="1">
      <c r="A55" s="44" t="s">
        <v>13</v>
      </c>
      <c r="B55" s="9">
        <v>862725</v>
      </c>
      <c r="C55" s="9">
        <v>1349199</v>
      </c>
      <c r="D55" s="9">
        <v>777279</v>
      </c>
      <c r="E55" s="45">
        <v>57.610404395496886</v>
      </c>
      <c r="F55" s="14">
        <v>-85446</v>
      </c>
      <c r="G55" s="42">
        <v>90.095801095366426</v>
      </c>
      <c r="H55" s="29"/>
      <c r="I55" s="3"/>
      <c r="K55" s="4"/>
    </row>
    <row r="56" spans="1:11" s="13" customFormat="1">
      <c r="A56" s="43" t="s">
        <v>33</v>
      </c>
      <c r="B56" s="14"/>
      <c r="C56" s="9"/>
      <c r="D56" s="14"/>
      <c r="E56" s="45"/>
      <c r="F56" s="14"/>
      <c r="G56" s="42"/>
      <c r="H56" s="28"/>
      <c r="I56" s="15"/>
      <c r="K56" s="16"/>
    </row>
    <row r="57" spans="1:11" s="13" customFormat="1">
      <c r="A57" s="43" t="s">
        <v>64</v>
      </c>
      <c r="B57" s="14">
        <v>826214</v>
      </c>
      <c r="C57" s="14">
        <v>1065249</v>
      </c>
      <c r="D57" s="14">
        <v>750654</v>
      </c>
      <c r="E57" s="45">
        <v>70.46746816941392</v>
      </c>
      <c r="F57" s="14">
        <v>-75560</v>
      </c>
      <c r="G57" s="45">
        <v>90.854669613441558</v>
      </c>
      <c r="H57" s="28"/>
      <c r="I57" s="15"/>
      <c r="K57" s="16"/>
    </row>
    <row r="58" spans="1:11" s="13" customFormat="1">
      <c r="A58" s="43" t="s">
        <v>65</v>
      </c>
      <c r="B58" s="14">
        <v>36511</v>
      </c>
      <c r="C58" s="14">
        <v>283950</v>
      </c>
      <c r="D58" s="14">
        <v>26625</v>
      </c>
      <c r="E58" s="45">
        <v>9.3766508188061266</v>
      </c>
      <c r="F58" s="14">
        <v>-9886</v>
      </c>
      <c r="G58" s="45">
        <v>72.923228616033526</v>
      </c>
      <c r="H58" s="28"/>
      <c r="I58" s="15"/>
      <c r="K58" s="16"/>
    </row>
    <row r="59" spans="1:11" s="1" customFormat="1">
      <c r="A59" s="44" t="s">
        <v>1</v>
      </c>
      <c r="B59" s="36">
        <v>255168</v>
      </c>
      <c r="C59" s="36">
        <v>459932</v>
      </c>
      <c r="D59" s="36">
        <v>285489</v>
      </c>
      <c r="E59" s="45">
        <v>62.072001948114064</v>
      </c>
      <c r="F59" s="34">
        <v>30321</v>
      </c>
      <c r="G59" s="42">
        <v>111.88275959367945</v>
      </c>
      <c r="H59" s="29"/>
      <c r="I59" s="3"/>
      <c r="K59" s="4"/>
    </row>
    <row r="60" spans="1:11" s="13" customFormat="1">
      <c r="A60" s="43" t="s">
        <v>33</v>
      </c>
      <c r="B60" s="14"/>
      <c r="C60" s="9"/>
      <c r="D60" s="14"/>
      <c r="E60" s="45"/>
      <c r="F60" s="14"/>
      <c r="G60" s="45"/>
      <c r="H60" s="28"/>
      <c r="I60" s="15"/>
      <c r="K60" s="16"/>
    </row>
    <row r="61" spans="1:11" s="13" customFormat="1" ht="24">
      <c r="A61" s="48" t="s">
        <v>63</v>
      </c>
      <c r="B61" s="14">
        <v>18300</v>
      </c>
      <c r="C61" s="14">
        <v>23539</v>
      </c>
      <c r="D61" s="14">
        <v>12021</v>
      </c>
      <c r="E61" s="45">
        <v>51.068439610858576</v>
      </c>
      <c r="F61" s="14">
        <v>-6279</v>
      </c>
      <c r="G61" s="45">
        <v>65.688524590163937</v>
      </c>
      <c r="H61" s="28"/>
      <c r="I61" s="15"/>
      <c r="K61" s="16"/>
    </row>
    <row r="62" spans="1:11" s="13" customFormat="1" ht="36">
      <c r="A62" s="48" t="s">
        <v>71</v>
      </c>
      <c r="B62" s="14">
        <v>236868</v>
      </c>
      <c r="C62" s="14">
        <v>436393</v>
      </c>
      <c r="D62" s="14">
        <v>60874</v>
      </c>
      <c r="E62" s="45">
        <v>13.949352991454949</v>
      </c>
      <c r="F62" s="14">
        <v>-175994</v>
      </c>
      <c r="G62" s="45">
        <v>25.699545738554807</v>
      </c>
      <c r="H62" s="28"/>
      <c r="I62" s="15"/>
      <c r="K62" s="16"/>
    </row>
    <row r="63" spans="1:11" s="13" customFormat="1" ht="36">
      <c r="A63" s="48" t="s">
        <v>89</v>
      </c>
      <c r="B63" s="14"/>
      <c r="C63" s="14"/>
      <c r="D63" s="14">
        <v>212594</v>
      </c>
      <c r="E63" s="45">
        <v>0</v>
      </c>
      <c r="F63" s="14">
        <v>212594</v>
      </c>
      <c r="G63" s="45">
        <v>0</v>
      </c>
      <c r="H63" s="28"/>
      <c r="I63" s="15"/>
      <c r="K63" s="16"/>
    </row>
    <row r="64" spans="1:11" s="1" customFormat="1">
      <c r="A64" s="44" t="s">
        <v>14</v>
      </c>
      <c r="B64" s="9">
        <v>54</v>
      </c>
      <c r="C64" s="9">
        <v>221</v>
      </c>
      <c r="D64" s="9">
        <v>75</v>
      </c>
      <c r="E64" s="45">
        <v>33.936651583710407</v>
      </c>
      <c r="F64" s="14">
        <v>21</v>
      </c>
      <c r="G64" s="42">
        <v>138.88888888888889</v>
      </c>
      <c r="H64" s="29"/>
      <c r="I64" s="3"/>
      <c r="K64" s="4"/>
    </row>
    <row r="65" spans="1:17" s="1" customFormat="1">
      <c r="A65" s="44" t="s">
        <v>15</v>
      </c>
      <c r="B65" s="9">
        <v>157274</v>
      </c>
      <c r="C65" s="9">
        <v>306633</v>
      </c>
      <c r="D65" s="9">
        <v>168081</v>
      </c>
      <c r="E65" s="45">
        <v>54.815039477159985</v>
      </c>
      <c r="F65" s="14">
        <v>10807</v>
      </c>
      <c r="G65" s="42">
        <v>106.87144728308557</v>
      </c>
      <c r="H65" s="29"/>
      <c r="I65" s="3"/>
      <c r="K65" s="4"/>
    </row>
    <row r="66" spans="1:17" s="1" customFormat="1" ht="24">
      <c r="A66" s="44" t="s">
        <v>66</v>
      </c>
      <c r="B66" s="9">
        <v>15</v>
      </c>
      <c r="C66" s="9">
        <v>1</v>
      </c>
      <c r="D66" s="9">
        <v>-10</v>
      </c>
      <c r="E66" s="45">
        <v>-1000</v>
      </c>
      <c r="F66" s="14">
        <v>-25</v>
      </c>
      <c r="G66" s="42">
        <v>0</v>
      </c>
      <c r="H66" s="29"/>
      <c r="I66" s="3"/>
      <c r="K66" s="4"/>
    </row>
    <row r="67" spans="1:17" s="1" customFormat="1" ht="48">
      <c r="A67" s="44" t="s">
        <v>18</v>
      </c>
      <c r="B67" s="9">
        <v>6812</v>
      </c>
      <c r="C67" s="9">
        <v>4268</v>
      </c>
      <c r="D67" s="9">
        <v>5688</v>
      </c>
      <c r="E67" s="45">
        <v>133.27085285848173</v>
      </c>
      <c r="F67" s="14">
        <v>-1124</v>
      </c>
      <c r="G67" s="42">
        <v>83.499706400469762</v>
      </c>
      <c r="H67" s="30" t="e">
        <f>(#REF!/#REF!)*100</f>
        <v>#REF!</v>
      </c>
      <c r="I67" s="6">
        <f>(E67/C67)*100</f>
        <v>3.1225598139288131</v>
      </c>
      <c r="J67" s="6" t="e">
        <f>(F67/#REF!)*100</f>
        <v>#REF!</v>
      </c>
      <c r="K67" s="6">
        <f>(G67/D67)*100</f>
        <v>1.4679976512037582</v>
      </c>
      <c r="L67" s="6" t="e">
        <f>(H67/#REF!)*100</f>
        <v>#REF!</v>
      </c>
      <c r="M67" s="6">
        <f t="shared" ref="M67" si="1">(I67/E67)*100</f>
        <v>2.3430178069353329</v>
      </c>
      <c r="P67" s="25"/>
    </row>
    <row r="68" spans="1:17" s="1" customFormat="1" ht="36">
      <c r="A68" s="44" t="s">
        <v>84</v>
      </c>
      <c r="B68" s="9"/>
      <c r="C68" s="9"/>
      <c r="D68" s="9">
        <v>87861</v>
      </c>
      <c r="E68" s="45">
        <v>0</v>
      </c>
      <c r="F68" s="14">
        <v>87861</v>
      </c>
      <c r="G68" s="42">
        <v>0</v>
      </c>
      <c r="H68" s="31"/>
      <c r="I68" s="32"/>
      <c r="J68" s="33"/>
      <c r="K68" s="33"/>
      <c r="L68" s="33"/>
      <c r="M68" s="33"/>
      <c r="P68" s="25"/>
    </row>
    <row r="69" spans="1:17" s="1" customFormat="1" ht="24">
      <c r="A69" s="44" t="s">
        <v>19</v>
      </c>
      <c r="B69" s="9"/>
      <c r="C69" s="9">
        <v>400</v>
      </c>
      <c r="D69" s="9">
        <v>0</v>
      </c>
      <c r="E69" s="45">
        <v>0</v>
      </c>
      <c r="F69" s="14">
        <v>0</v>
      </c>
      <c r="G69" s="42">
        <v>0</v>
      </c>
      <c r="H69" s="29"/>
      <c r="I69" s="3"/>
      <c r="K69" s="4"/>
    </row>
    <row r="70" spans="1:17" s="1" customFormat="1" ht="36">
      <c r="A70" s="44" t="s">
        <v>20</v>
      </c>
      <c r="B70" s="36">
        <v>545188</v>
      </c>
      <c r="C70" s="36">
        <v>974316</v>
      </c>
      <c r="D70" s="36">
        <v>587656</v>
      </c>
      <c r="E70" s="45">
        <v>60.314723354640584</v>
      </c>
      <c r="F70" s="14">
        <v>42468</v>
      </c>
      <c r="G70" s="42">
        <v>107.78960652105329</v>
      </c>
      <c r="H70" s="29"/>
      <c r="I70" s="3"/>
      <c r="K70" s="4"/>
      <c r="P70" s="25"/>
    </row>
    <row r="71" spans="1:17" s="19" customFormat="1">
      <c r="A71" s="43" t="s">
        <v>33</v>
      </c>
      <c r="B71" s="37"/>
      <c r="C71" s="9"/>
      <c r="D71" s="37"/>
      <c r="E71" s="45"/>
      <c r="F71" s="14"/>
      <c r="G71" s="45"/>
      <c r="H71" s="18"/>
      <c r="I71" s="16"/>
      <c r="J71" s="13"/>
      <c r="K71" s="16"/>
      <c r="L71" s="13"/>
      <c r="M71" s="13"/>
    </row>
    <row r="72" spans="1:17" s="19" customFormat="1">
      <c r="A72" s="43" t="s">
        <v>54</v>
      </c>
      <c r="B72" s="37">
        <v>448961</v>
      </c>
      <c r="C72" s="14">
        <v>818308</v>
      </c>
      <c r="D72" s="37">
        <v>495990</v>
      </c>
      <c r="E72" s="45">
        <v>60.611652336284138</v>
      </c>
      <c r="F72" s="14">
        <v>47029</v>
      </c>
      <c r="G72" s="45">
        <v>110.47507467241029</v>
      </c>
      <c r="H72" s="18"/>
      <c r="I72" s="16"/>
      <c r="J72" s="13"/>
      <c r="K72" s="16"/>
      <c r="L72" s="13"/>
      <c r="M72" s="13"/>
    </row>
    <row r="73" spans="1:17" s="19" customFormat="1">
      <c r="A73" s="43" t="s">
        <v>55</v>
      </c>
      <c r="B73" s="37">
        <v>33642</v>
      </c>
      <c r="C73" s="14">
        <v>63153</v>
      </c>
      <c r="D73" s="37">
        <v>37994</v>
      </c>
      <c r="E73" s="45">
        <v>60.161829208430319</v>
      </c>
      <c r="F73" s="14">
        <v>4352</v>
      </c>
      <c r="G73" s="45">
        <v>112.93621068901967</v>
      </c>
      <c r="H73" s="18"/>
      <c r="I73" s="16"/>
      <c r="J73" s="13"/>
      <c r="K73" s="16"/>
      <c r="L73" s="13"/>
      <c r="M73" s="13"/>
    </row>
    <row r="74" spans="1:17" s="19" customFormat="1">
      <c r="A74" s="43" t="s">
        <v>56</v>
      </c>
      <c r="B74" s="37">
        <v>62126</v>
      </c>
      <c r="C74" s="14">
        <v>92703</v>
      </c>
      <c r="D74" s="37">
        <v>53456</v>
      </c>
      <c r="E74" s="45">
        <v>57.663721778151732</v>
      </c>
      <c r="F74" s="14">
        <v>-8670</v>
      </c>
      <c r="G74" s="45">
        <v>86.044490229533537</v>
      </c>
      <c r="H74" s="20"/>
      <c r="I74" s="16"/>
      <c r="J74" s="13"/>
      <c r="K74" s="16"/>
      <c r="L74" s="13"/>
      <c r="M74" s="13"/>
    </row>
    <row r="75" spans="1:17" s="19" customFormat="1" ht="36">
      <c r="A75" s="43" t="s">
        <v>73</v>
      </c>
      <c r="B75" s="37">
        <v>459</v>
      </c>
      <c r="C75" s="14">
        <v>152</v>
      </c>
      <c r="D75" s="37">
        <v>216</v>
      </c>
      <c r="E75" s="45">
        <v>142.10526315789474</v>
      </c>
      <c r="F75" s="14">
        <v>-243</v>
      </c>
      <c r="G75" s="45">
        <v>47.058823529411761</v>
      </c>
      <c r="H75" s="18"/>
      <c r="I75" s="16"/>
      <c r="J75" s="13"/>
      <c r="K75" s="16"/>
      <c r="L75" s="13"/>
      <c r="M75" s="13"/>
    </row>
    <row r="76" spans="1:17" s="24" customFormat="1" ht="24">
      <c r="A76" s="44" t="s">
        <v>67</v>
      </c>
      <c r="B76" s="38">
        <v>515</v>
      </c>
      <c r="C76" s="9">
        <v>626</v>
      </c>
      <c r="D76" s="38">
        <v>390</v>
      </c>
      <c r="E76" s="45">
        <v>62.300319488817891</v>
      </c>
      <c r="F76" s="14">
        <v>-125</v>
      </c>
      <c r="G76" s="42">
        <v>75.728155339805824</v>
      </c>
      <c r="H76" s="23"/>
      <c r="I76" s="4"/>
      <c r="J76" s="17"/>
      <c r="K76" s="4"/>
      <c r="L76" s="17"/>
      <c r="M76" s="17"/>
    </row>
    <row r="77" spans="1:17" ht="24">
      <c r="A77" s="44" t="s">
        <v>21</v>
      </c>
      <c r="B77" s="38">
        <v>27322</v>
      </c>
      <c r="C77" s="9">
        <v>22449</v>
      </c>
      <c r="D77" s="38">
        <v>26603</v>
      </c>
      <c r="E77" s="45">
        <v>118.50416499621363</v>
      </c>
      <c r="F77" s="14">
        <v>-719</v>
      </c>
      <c r="G77" s="42">
        <v>97.368421052631575</v>
      </c>
      <c r="H77" s="10"/>
    </row>
    <row r="78" spans="1:17" ht="36">
      <c r="A78" s="44" t="s">
        <v>22</v>
      </c>
      <c r="B78" s="38">
        <v>22663</v>
      </c>
      <c r="C78" s="9">
        <v>99434</v>
      </c>
      <c r="D78" s="38">
        <v>64845</v>
      </c>
      <c r="E78" s="45">
        <v>65.214111873202327</v>
      </c>
      <c r="F78" s="14">
        <v>42182</v>
      </c>
      <c r="G78" s="42">
        <v>286.12716763005778</v>
      </c>
      <c r="Q78" s="26"/>
    </row>
    <row r="79" spans="1:17" s="19" customFormat="1">
      <c r="A79" s="43" t="s">
        <v>33</v>
      </c>
      <c r="B79" s="37"/>
      <c r="C79" s="9"/>
      <c r="D79" s="37"/>
      <c r="E79" s="45"/>
      <c r="F79" s="14"/>
      <c r="G79" s="45"/>
      <c r="H79" s="18"/>
      <c r="I79" s="16"/>
      <c r="J79" s="13"/>
      <c r="K79" s="16"/>
      <c r="L79" s="13"/>
      <c r="M79" s="13"/>
    </row>
    <row r="80" spans="1:17" s="19" customFormat="1" ht="36">
      <c r="A80" s="43" t="s">
        <v>82</v>
      </c>
      <c r="B80" s="37">
        <v>22663</v>
      </c>
      <c r="C80" s="14">
        <v>94410</v>
      </c>
      <c r="D80" s="37">
        <v>49844</v>
      </c>
      <c r="E80" s="45">
        <v>52.79525473996398</v>
      </c>
      <c r="F80" s="14">
        <v>27181</v>
      </c>
      <c r="G80" s="45">
        <v>219.93557781405815</v>
      </c>
      <c r="H80" s="18"/>
      <c r="I80" s="16"/>
      <c r="J80" s="13"/>
      <c r="K80" s="16"/>
      <c r="L80" s="13"/>
      <c r="M80" s="13"/>
    </row>
    <row r="81" spans="1:13" s="19" customFormat="1" ht="48">
      <c r="A81" s="43" t="s">
        <v>83</v>
      </c>
      <c r="B81" s="37">
        <v>0</v>
      </c>
      <c r="C81" s="14">
        <v>5024</v>
      </c>
      <c r="D81" s="37">
        <v>15001</v>
      </c>
      <c r="E81" s="45">
        <v>298.58678343949043</v>
      </c>
      <c r="F81" s="14">
        <v>15001</v>
      </c>
      <c r="G81" s="45">
        <v>0</v>
      </c>
      <c r="H81" s="18"/>
      <c r="I81" s="16"/>
      <c r="J81" s="13"/>
      <c r="K81" s="16"/>
      <c r="L81" s="13"/>
      <c r="M81" s="13"/>
    </row>
    <row r="82" spans="1:13">
      <c r="A82" s="44" t="s">
        <v>23</v>
      </c>
      <c r="B82" s="38">
        <v>36695</v>
      </c>
      <c r="C82" s="9">
        <v>58125</v>
      </c>
      <c r="D82" s="38">
        <v>55060</v>
      </c>
      <c r="E82" s="45">
        <v>94.726881720430114</v>
      </c>
      <c r="F82" s="14">
        <v>18365</v>
      </c>
      <c r="G82" s="42">
        <v>150.04769042103828</v>
      </c>
    </row>
    <row r="83" spans="1:13">
      <c r="A83" s="44" t="s">
        <v>24</v>
      </c>
      <c r="B83" s="38">
        <v>421</v>
      </c>
      <c r="C83" s="9">
        <v>2389</v>
      </c>
      <c r="D83" s="38">
        <v>388</v>
      </c>
      <c r="E83" s="45">
        <v>16.241105064880703</v>
      </c>
      <c r="F83" s="14">
        <v>-33</v>
      </c>
      <c r="G83" s="42">
        <v>92.161520190023751</v>
      </c>
    </row>
    <row r="84" spans="1:13">
      <c r="A84" s="44" t="s">
        <v>72</v>
      </c>
      <c r="B84" s="38">
        <v>5474</v>
      </c>
      <c r="C84" s="9">
        <v>10747</v>
      </c>
      <c r="D84" s="38">
        <v>5006</v>
      </c>
      <c r="E84" s="45">
        <v>46.580441053317209</v>
      </c>
      <c r="F84" s="14">
        <v>-468</v>
      </c>
      <c r="G84" s="42">
        <v>91.450493240774563</v>
      </c>
    </row>
    <row r="85" spans="1:13">
      <c r="A85" s="44" t="s">
        <v>74</v>
      </c>
      <c r="B85" s="38"/>
      <c r="C85" s="9"/>
      <c r="D85" s="38"/>
      <c r="E85" s="45"/>
      <c r="F85" s="14"/>
      <c r="G85" s="42"/>
    </row>
    <row r="86" spans="1:13" ht="24">
      <c r="A86" s="44" t="s">
        <v>57</v>
      </c>
      <c r="B86" s="38">
        <v>164271</v>
      </c>
      <c r="C86" s="9">
        <v>397849</v>
      </c>
      <c r="D86" s="38">
        <v>248632</v>
      </c>
      <c r="E86" s="45">
        <v>62.494061817423194</v>
      </c>
      <c r="F86" s="14">
        <v>84361</v>
      </c>
      <c r="G86" s="42">
        <v>151.35477351449737</v>
      </c>
    </row>
    <row r="87" spans="1:13">
      <c r="A87" s="44" t="s">
        <v>34</v>
      </c>
      <c r="B87" s="38"/>
      <c r="C87" s="9"/>
      <c r="D87" s="38"/>
      <c r="E87" s="45"/>
      <c r="F87" s="14"/>
      <c r="G87" s="42"/>
    </row>
    <row r="88" spans="1:13" ht="24">
      <c r="A88" s="44" t="s">
        <v>25</v>
      </c>
      <c r="B88" s="38">
        <v>54687</v>
      </c>
      <c r="C88" s="9">
        <v>54509</v>
      </c>
      <c r="D88" s="38">
        <v>42611</v>
      </c>
      <c r="E88" s="45">
        <v>78.172411895283346</v>
      </c>
      <c r="F88" s="14">
        <v>-12076</v>
      </c>
      <c r="G88" s="42">
        <v>77.917969535721468</v>
      </c>
    </row>
    <row r="89" spans="1:13" ht="24">
      <c r="A89" s="44" t="s">
        <v>58</v>
      </c>
      <c r="B89" s="38"/>
      <c r="C89" s="9"/>
      <c r="D89" s="38"/>
      <c r="E89" s="45"/>
      <c r="F89" s="14"/>
      <c r="G89" s="42"/>
    </row>
    <row r="90" spans="1:13">
      <c r="A90" s="44" t="s">
        <v>30</v>
      </c>
      <c r="B90" s="38">
        <v>487539</v>
      </c>
      <c r="C90" s="9">
        <v>454103</v>
      </c>
      <c r="D90" s="38">
        <v>881222</v>
      </c>
      <c r="E90" s="45">
        <v>194.05773580002773</v>
      </c>
      <c r="F90" s="14">
        <v>393683</v>
      </c>
      <c r="G90" s="42">
        <v>180.74902725730658</v>
      </c>
    </row>
    <row r="91" spans="1:13">
      <c r="A91" s="44" t="s">
        <v>76</v>
      </c>
      <c r="B91" s="38">
        <v>3287</v>
      </c>
      <c r="C91" s="9">
        <v>4025</v>
      </c>
      <c r="D91" s="38">
        <v>5861</v>
      </c>
      <c r="E91" s="45">
        <v>145.61490683229815</v>
      </c>
      <c r="F91" s="14">
        <v>2574</v>
      </c>
      <c r="G91" s="42">
        <v>178.30848798296319</v>
      </c>
    </row>
    <row r="92" spans="1:13">
      <c r="A92" s="44" t="s">
        <v>77</v>
      </c>
      <c r="B92" s="38">
        <v>55521</v>
      </c>
      <c r="C92" s="9">
        <v>13742</v>
      </c>
      <c r="D92" s="38">
        <v>2396</v>
      </c>
      <c r="E92" s="45">
        <v>17.435598893901908</v>
      </c>
      <c r="F92" s="14">
        <v>-53125</v>
      </c>
      <c r="G92" s="42">
        <v>4.3154842311918014</v>
      </c>
    </row>
    <row r="93" spans="1:13">
      <c r="A93" s="44" t="s">
        <v>26</v>
      </c>
      <c r="B93" s="38">
        <v>4104</v>
      </c>
      <c r="C93" s="9">
        <v>3954</v>
      </c>
      <c r="D93" s="38">
        <v>1522</v>
      </c>
      <c r="E93" s="45">
        <v>38.492665655032873</v>
      </c>
      <c r="F93" s="14">
        <v>-2582</v>
      </c>
      <c r="G93" s="42">
        <v>37.085769980506825</v>
      </c>
    </row>
    <row r="94" spans="1:13">
      <c r="A94" s="44" t="s">
        <v>27</v>
      </c>
      <c r="B94" s="38">
        <v>288584</v>
      </c>
      <c r="C94" s="9">
        <v>369011</v>
      </c>
      <c r="D94" s="38">
        <v>396998</v>
      </c>
      <c r="E94" s="45">
        <v>107.58432675448699</v>
      </c>
      <c r="F94" s="14">
        <v>108414</v>
      </c>
      <c r="G94" s="42">
        <v>137.56757131372495</v>
      </c>
    </row>
    <row r="95" spans="1:13">
      <c r="A95" s="44" t="s">
        <v>28</v>
      </c>
      <c r="B95" s="38">
        <v>5173</v>
      </c>
      <c r="C95" s="9"/>
      <c r="D95" s="38">
        <v>2531</v>
      </c>
      <c r="E95" s="45">
        <v>0</v>
      </c>
      <c r="F95" s="14">
        <v>-2642</v>
      </c>
      <c r="G95" s="42">
        <v>48.927121592886138</v>
      </c>
    </row>
    <row r="96" spans="1:13">
      <c r="A96" s="44" t="s">
        <v>29</v>
      </c>
      <c r="B96" s="38">
        <v>29014</v>
      </c>
      <c r="C96" s="9">
        <v>4</v>
      </c>
      <c r="D96" s="38">
        <v>330</v>
      </c>
      <c r="E96" s="45">
        <v>8250</v>
      </c>
      <c r="F96" s="14">
        <v>-28684</v>
      </c>
      <c r="G96" s="42">
        <v>1.1373819535396705</v>
      </c>
    </row>
    <row r="97" spans="1:13" s="27" customFormat="1">
      <c r="A97" s="44" t="s">
        <v>81</v>
      </c>
      <c r="B97" s="38">
        <v>0</v>
      </c>
      <c r="C97" s="9">
        <v>25037</v>
      </c>
      <c r="D97" s="38">
        <v>16922</v>
      </c>
      <c r="E97" s="45">
        <v>67.587969804689067</v>
      </c>
      <c r="F97" s="14">
        <v>16922</v>
      </c>
      <c r="G97" s="42">
        <v>0</v>
      </c>
      <c r="H97" s="23"/>
      <c r="I97" s="11"/>
      <c r="J97" s="23"/>
      <c r="K97" s="11"/>
      <c r="L97" s="23"/>
      <c r="M97" s="23"/>
    </row>
    <row r="98" spans="1:13">
      <c r="A98" s="57" t="s">
        <v>92</v>
      </c>
      <c r="B98" s="21">
        <v>11195653</v>
      </c>
      <c r="C98" s="61">
        <v>20979949</v>
      </c>
      <c r="D98" s="21">
        <v>12338292</v>
      </c>
      <c r="E98" s="58">
        <f t="shared" ref="E98:E167" si="2">D98/C98*100</f>
        <v>58.809923703818342</v>
      </c>
      <c r="F98" s="21">
        <f t="shared" ref="F98:F167" si="3">D98-B98</f>
        <v>1142639</v>
      </c>
      <c r="G98" s="58">
        <f t="shared" ref="G98:G167" si="4">D98/B98*100</f>
        <v>110.20609516925899</v>
      </c>
    </row>
    <row r="99" spans="1:13" ht="38.25">
      <c r="A99" s="57" t="s">
        <v>93</v>
      </c>
      <c r="B99" s="21">
        <v>11052877</v>
      </c>
      <c r="C99" s="61">
        <v>20560380</v>
      </c>
      <c r="D99" s="61">
        <v>11948401</v>
      </c>
      <c r="E99" s="58">
        <f t="shared" si="2"/>
        <v>58.11371676982624</v>
      </c>
      <c r="F99" s="21">
        <f t="shared" si="3"/>
        <v>895524</v>
      </c>
      <c r="G99" s="58">
        <f t="shared" si="4"/>
        <v>108.10218009302012</v>
      </c>
    </row>
    <row r="100" spans="1:13" ht="27">
      <c r="A100" s="59" t="s">
        <v>94</v>
      </c>
      <c r="B100" s="62">
        <v>4214219</v>
      </c>
      <c r="C100" s="62">
        <v>4559871</v>
      </c>
      <c r="D100" s="62">
        <v>4244134</v>
      </c>
      <c r="E100" s="63">
        <f t="shared" si="2"/>
        <v>93.075747098985914</v>
      </c>
      <c r="F100" s="62">
        <f t="shared" si="3"/>
        <v>29915</v>
      </c>
      <c r="G100" s="63">
        <f t="shared" si="4"/>
        <v>100.7098586950512</v>
      </c>
    </row>
    <row r="101" spans="1:13">
      <c r="A101" s="60" t="s">
        <v>95</v>
      </c>
      <c r="B101" s="36">
        <v>2137800</v>
      </c>
      <c r="C101" s="9">
        <v>3664697</v>
      </c>
      <c r="D101" s="9">
        <v>2137800</v>
      </c>
      <c r="E101" s="42">
        <f t="shared" si="2"/>
        <v>58.334972850415731</v>
      </c>
      <c r="F101" s="9">
        <f t="shared" si="3"/>
        <v>0</v>
      </c>
      <c r="G101" s="42">
        <f t="shared" si="4"/>
        <v>100</v>
      </c>
    </row>
    <row r="102" spans="1:13" ht="25.5">
      <c r="A102" s="60" t="s">
        <v>96</v>
      </c>
      <c r="B102" s="34">
        <v>967179</v>
      </c>
      <c r="C102" s="9">
        <v>0</v>
      </c>
      <c r="D102" s="9">
        <v>1000000</v>
      </c>
      <c r="E102" s="42"/>
      <c r="F102" s="9">
        <f t="shared" si="3"/>
        <v>32821</v>
      </c>
      <c r="G102" s="42">
        <f t="shared" si="4"/>
        <v>103.39347731908985</v>
      </c>
    </row>
    <row r="103" spans="1:13" ht="38.25">
      <c r="A103" s="60" t="s">
        <v>97</v>
      </c>
      <c r="B103" s="34">
        <v>514423</v>
      </c>
      <c r="C103" s="9">
        <v>895091</v>
      </c>
      <c r="D103" s="9">
        <v>522137</v>
      </c>
      <c r="E103" s="42">
        <f t="shared" si="2"/>
        <v>58.333398503615832</v>
      </c>
      <c r="F103" s="9">
        <f t="shared" si="3"/>
        <v>7714</v>
      </c>
      <c r="G103" s="42">
        <f t="shared" si="4"/>
        <v>101.49954414946454</v>
      </c>
    </row>
    <row r="104" spans="1:13" ht="51">
      <c r="A104" s="60" t="s">
        <v>98</v>
      </c>
      <c r="B104" s="9">
        <v>0</v>
      </c>
      <c r="C104" s="9">
        <v>0</v>
      </c>
      <c r="D104" s="9">
        <v>584197</v>
      </c>
      <c r="E104" s="42"/>
      <c r="F104" s="9">
        <f t="shared" si="3"/>
        <v>584197</v>
      </c>
      <c r="G104" s="42"/>
    </row>
    <row r="105" spans="1:13" ht="38.25">
      <c r="A105" s="60" t="s">
        <v>99</v>
      </c>
      <c r="B105" s="9">
        <v>0</v>
      </c>
      <c r="C105" s="9">
        <v>83</v>
      </c>
      <c r="D105" s="9">
        <v>0</v>
      </c>
      <c r="E105" s="42">
        <f t="shared" si="2"/>
        <v>0</v>
      </c>
      <c r="F105" s="9">
        <f t="shared" si="3"/>
        <v>0</v>
      </c>
      <c r="G105" s="42"/>
    </row>
    <row r="106" spans="1:13" ht="76.5">
      <c r="A106" s="60" t="s">
        <v>100</v>
      </c>
      <c r="B106" s="34">
        <v>441600</v>
      </c>
      <c r="C106" s="9">
        <v>0</v>
      </c>
      <c r="D106" s="9">
        <v>0</v>
      </c>
      <c r="E106" s="42"/>
      <c r="F106" s="9">
        <f t="shared" si="3"/>
        <v>-441600</v>
      </c>
      <c r="G106" s="42">
        <f t="shared" si="4"/>
        <v>0</v>
      </c>
    </row>
    <row r="107" spans="1:13" ht="89.25">
      <c r="A107" s="60" t="s">
        <v>101</v>
      </c>
      <c r="B107" s="34">
        <v>103777</v>
      </c>
      <c r="C107" s="9">
        <v>0</v>
      </c>
      <c r="D107" s="9">
        <v>0</v>
      </c>
      <c r="E107" s="42"/>
      <c r="F107" s="9">
        <f t="shared" si="3"/>
        <v>-103777</v>
      </c>
      <c r="G107" s="42">
        <f t="shared" si="4"/>
        <v>0</v>
      </c>
    </row>
    <row r="108" spans="1:13" ht="102">
      <c r="A108" s="60" t="s">
        <v>102</v>
      </c>
      <c r="B108" s="34">
        <v>49440</v>
      </c>
      <c r="C108" s="9">
        <v>0</v>
      </c>
      <c r="D108" s="9">
        <v>0</v>
      </c>
      <c r="E108" s="42"/>
      <c r="F108" s="9">
        <f t="shared" si="3"/>
        <v>-49440</v>
      </c>
      <c r="G108" s="42">
        <f t="shared" si="4"/>
        <v>0</v>
      </c>
    </row>
    <row r="109" spans="1:13" ht="27">
      <c r="A109" s="59" t="s">
        <v>103</v>
      </c>
      <c r="B109" s="64">
        <v>2098775</v>
      </c>
      <c r="C109" s="64">
        <v>7142164</v>
      </c>
      <c r="D109" s="64">
        <v>2866645</v>
      </c>
      <c r="E109" s="63">
        <f t="shared" si="2"/>
        <v>40.136924887191057</v>
      </c>
      <c r="F109" s="62">
        <f t="shared" si="3"/>
        <v>767870</v>
      </c>
      <c r="G109" s="63">
        <f t="shared" si="4"/>
        <v>136.58658026706055</v>
      </c>
    </row>
    <row r="110" spans="1:13" ht="51">
      <c r="A110" s="60" t="s">
        <v>104</v>
      </c>
      <c r="B110" s="34">
        <v>768</v>
      </c>
      <c r="C110" s="34">
        <v>0</v>
      </c>
      <c r="D110" s="34">
        <v>0</v>
      </c>
      <c r="E110" s="65"/>
      <c r="F110" s="34">
        <f t="shared" si="3"/>
        <v>-768</v>
      </c>
      <c r="G110" s="65">
        <f t="shared" si="4"/>
        <v>0</v>
      </c>
    </row>
    <row r="111" spans="1:13" ht="38.25">
      <c r="A111" s="60" t="s">
        <v>105</v>
      </c>
      <c r="B111" s="34">
        <v>0</v>
      </c>
      <c r="C111" s="34">
        <v>6752</v>
      </c>
      <c r="D111" s="34">
        <v>3000</v>
      </c>
      <c r="E111" s="65">
        <f t="shared" si="2"/>
        <v>44.431279620853083</v>
      </c>
      <c r="F111" s="34">
        <f t="shared" si="3"/>
        <v>3000</v>
      </c>
      <c r="G111" s="65"/>
    </row>
    <row r="112" spans="1:13" ht="38.25">
      <c r="A112" s="60" t="s">
        <v>106</v>
      </c>
      <c r="B112" s="34">
        <v>67062</v>
      </c>
      <c r="C112" s="34">
        <v>51646</v>
      </c>
      <c r="D112" s="34">
        <v>7400</v>
      </c>
      <c r="E112" s="65">
        <f t="shared" si="2"/>
        <v>14.32831196994927</v>
      </c>
      <c r="F112" s="34">
        <f t="shared" si="3"/>
        <v>-59662</v>
      </c>
      <c r="G112" s="65">
        <f t="shared" si="4"/>
        <v>11.034565029375802</v>
      </c>
    </row>
    <row r="113" spans="1:7" ht="25.5">
      <c r="A113" s="60" t="s">
        <v>107</v>
      </c>
      <c r="B113" s="34">
        <v>20783</v>
      </c>
      <c r="C113" s="34">
        <v>0</v>
      </c>
      <c r="D113" s="34">
        <v>0</v>
      </c>
      <c r="E113" s="65"/>
      <c r="F113" s="34">
        <f t="shared" si="3"/>
        <v>-20783</v>
      </c>
      <c r="G113" s="65">
        <f t="shared" si="4"/>
        <v>0</v>
      </c>
    </row>
    <row r="114" spans="1:7" ht="76.5">
      <c r="A114" s="60" t="s">
        <v>108</v>
      </c>
      <c r="B114" s="34">
        <v>368631</v>
      </c>
      <c r="C114" s="34">
        <v>55418</v>
      </c>
      <c r="D114" s="34">
        <v>19000</v>
      </c>
      <c r="E114" s="65">
        <f t="shared" si="2"/>
        <v>34.284889386120035</v>
      </c>
      <c r="F114" s="34">
        <f t="shared" si="3"/>
        <v>-349631</v>
      </c>
      <c r="G114" s="65">
        <f t="shared" si="4"/>
        <v>5.1542056962111165</v>
      </c>
    </row>
    <row r="115" spans="1:7" ht="63.75">
      <c r="A115" s="60" t="s">
        <v>109</v>
      </c>
      <c r="B115" s="34">
        <v>0</v>
      </c>
      <c r="C115" s="34">
        <v>13748</v>
      </c>
      <c r="D115" s="34">
        <v>1656</v>
      </c>
      <c r="E115" s="65">
        <f t="shared" si="2"/>
        <v>12.045388420133838</v>
      </c>
      <c r="F115" s="34">
        <f t="shared" si="3"/>
        <v>1656</v>
      </c>
      <c r="G115" s="65"/>
    </row>
    <row r="116" spans="1:7" ht="38.25">
      <c r="A116" s="60" t="s">
        <v>110</v>
      </c>
      <c r="B116" s="34">
        <v>678</v>
      </c>
      <c r="C116" s="34">
        <v>30223</v>
      </c>
      <c r="D116" s="34">
        <v>8738</v>
      </c>
      <c r="E116" s="65">
        <f t="shared" si="2"/>
        <v>28.911755947457234</v>
      </c>
      <c r="F116" s="34">
        <f t="shared" si="3"/>
        <v>8060</v>
      </c>
      <c r="G116" s="65">
        <f t="shared" si="4"/>
        <v>1288.7905604719765</v>
      </c>
    </row>
    <row r="117" spans="1:7" ht="25.5">
      <c r="A117" s="60" t="s">
        <v>111</v>
      </c>
      <c r="B117" s="34">
        <v>34036</v>
      </c>
      <c r="C117" s="34">
        <v>295446</v>
      </c>
      <c r="D117" s="34">
        <v>112655</v>
      </c>
      <c r="E117" s="65">
        <f t="shared" si="2"/>
        <v>38.13048746640672</v>
      </c>
      <c r="F117" s="34">
        <f t="shared" si="3"/>
        <v>78619</v>
      </c>
      <c r="G117" s="65">
        <f t="shared" si="4"/>
        <v>330.98777764719711</v>
      </c>
    </row>
    <row r="118" spans="1:7" ht="76.5">
      <c r="A118" s="60" t="s">
        <v>112</v>
      </c>
      <c r="B118" s="34">
        <v>1695</v>
      </c>
      <c r="C118" s="38">
        <v>3811</v>
      </c>
      <c r="D118" s="38">
        <v>2146</v>
      </c>
      <c r="E118" s="65">
        <f t="shared" si="2"/>
        <v>56.310679611650485</v>
      </c>
      <c r="F118" s="34">
        <f t="shared" si="3"/>
        <v>451</v>
      </c>
      <c r="G118" s="65">
        <f t="shared" si="4"/>
        <v>126.60766961651917</v>
      </c>
    </row>
    <row r="119" spans="1:7" ht="63.75">
      <c r="A119" s="60" t="s">
        <v>113</v>
      </c>
      <c r="B119" s="34">
        <v>3083</v>
      </c>
      <c r="C119" s="34">
        <v>2150</v>
      </c>
      <c r="D119" s="34">
        <v>2103</v>
      </c>
      <c r="E119" s="65">
        <f t="shared" si="2"/>
        <v>97.813953488372093</v>
      </c>
      <c r="F119" s="34">
        <f t="shared" si="3"/>
        <v>-980</v>
      </c>
      <c r="G119" s="65">
        <f t="shared" si="4"/>
        <v>68.212779759974055</v>
      </c>
    </row>
    <row r="120" spans="1:7" ht="63.75">
      <c r="A120" s="60" t="s">
        <v>114</v>
      </c>
      <c r="B120" s="34">
        <v>298669</v>
      </c>
      <c r="C120" s="34">
        <v>530554</v>
      </c>
      <c r="D120" s="34">
        <v>329027</v>
      </c>
      <c r="E120" s="65">
        <f t="shared" si="2"/>
        <v>62.015742035683452</v>
      </c>
      <c r="F120" s="34">
        <f t="shared" si="3"/>
        <v>30358</v>
      </c>
      <c r="G120" s="65">
        <f t="shared" si="4"/>
        <v>110.16442951896582</v>
      </c>
    </row>
    <row r="121" spans="1:7" ht="63.75">
      <c r="A121" s="60" t="s">
        <v>115</v>
      </c>
      <c r="B121" s="34">
        <v>0</v>
      </c>
      <c r="C121" s="34">
        <v>38848</v>
      </c>
      <c r="D121" s="34">
        <v>0</v>
      </c>
      <c r="E121" s="65">
        <f t="shared" si="2"/>
        <v>0</v>
      </c>
      <c r="F121" s="34">
        <f t="shared" si="3"/>
        <v>0</v>
      </c>
      <c r="G121" s="65"/>
    </row>
    <row r="122" spans="1:7" ht="51">
      <c r="A122" s="60" t="s">
        <v>116</v>
      </c>
      <c r="B122" s="34">
        <v>456</v>
      </c>
      <c r="C122" s="34">
        <v>15176</v>
      </c>
      <c r="D122" s="34">
        <v>3559</v>
      </c>
      <c r="E122" s="65">
        <f t="shared" si="2"/>
        <v>23.45150237216658</v>
      </c>
      <c r="F122" s="34">
        <f t="shared" si="3"/>
        <v>3103</v>
      </c>
      <c r="G122" s="65">
        <f t="shared" si="4"/>
        <v>780.48245614035091</v>
      </c>
    </row>
    <row r="123" spans="1:7" ht="51">
      <c r="A123" s="60" t="s">
        <v>117</v>
      </c>
      <c r="B123" s="34">
        <v>68987</v>
      </c>
      <c r="C123" s="34">
        <v>87038</v>
      </c>
      <c r="D123" s="34">
        <v>47202</v>
      </c>
      <c r="E123" s="65">
        <f t="shared" si="2"/>
        <v>54.231485098462741</v>
      </c>
      <c r="F123" s="34">
        <f t="shared" si="3"/>
        <v>-21785</v>
      </c>
      <c r="G123" s="65">
        <f t="shared" si="4"/>
        <v>68.421586675750504</v>
      </c>
    </row>
    <row r="124" spans="1:7" ht="76.5">
      <c r="A124" s="60" t="s">
        <v>118</v>
      </c>
      <c r="B124" s="34">
        <v>10005</v>
      </c>
      <c r="C124" s="38">
        <v>43282</v>
      </c>
      <c r="D124" s="38">
        <v>11528</v>
      </c>
      <c r="E124" s="65">
        <f t="shared" si="2"/>
        <v>26.634628714015061</v>
      </c>
      <c r="F124" s="34">
        <f t="shared" si="3"/>
        <v>1523</v>
      </c>
      <c r="G124" s="65">
        <f t="shared" si="4"/>
        <v>115.22238880559721</v>
      </c>
    </row>
    <row r="125" spans="1:7" ht="76.5">
      <c r="A125" s="60" t="s">
        <v>119</v>
      </c>
      <c r="B125" s="34">
        <v>2216</v>
      </c>
      <c r="C125" s="38">
        <v>0</v>
      </c>
      <c r="D125" s="38">
        <v>0</v>
      </c>
      <c r="E125" s="65"/>
      <c r="F125" s="34">
        <f t="shared" si="3"/>
        <v>-2216</v>
      </c>
      <c r="G125" s="65">
        <f t="shared" si="4"/>
        <v>0</v>
      </c>
    </row>
    <row r="126" spans="1:7" ht="63.75">
      <c r="A126" s="60" t="s">
        <v>120</v>
      </c>
      <c r="B126" s="34"/>
      <c r="C126" s="38">
        <v>55056</v>
      </c>
      <c r="D126" s="38">
        <v>10434</v>
      </c>
      <c r="E126" s="65">
        <f t="shared" si="2"/>
        <v>18.951612903225808</v>
      </c>
      <c r="F126" s="34">
        <f t="shared" si="3"/>
        <v>10434</v>
      </c>
      <c r="G126" s="65"/>
    </row>
    <row r="127" spans="1:7" ht="51">
      <c r="A127" s="60" t="s">
        <v>121</v>
      </c>
      <c r="B127" s="34">
        <v>2398</v>
      </c>
      <c r="C127" s="38">
        <v>0</v>
      </c>
      <c r="D127" s="38">
        <v>0</v>
      </c>
      <c r="E127" s="65"/>
      <c r="F127" s="34">
        <f t="shared" si="3"/>
        <v>-2398</v>
      </c>
      <c r="G127" s="65">
        <f t="shared" si="4"/>
        <v>0</v>
      </c>
    </row>
    <row r="128" spans="1:7" ht="25.5">
      <c r="A128" s="60" t="s">
        <v>122</v>
      </c>
      <c r="B128" s="34">
        <v>0</v>
      </c>
      <c r="C128" s="34">
        <v>20935</v>
      </c>
      <c r="D128" s="34">
        <v>237</v>
      </c>
      <c r="E128" s="65">
        <f t="shared" si="2"/>
        <v>1.1320754716981132</v>
      </c>
      <c r="F128" s="34">
        <f t="shared" si="3"/>
        <v>237</v>
      </c>
      <c r="G128" s="65"/>
    </row>
    <row r="129" spans="1:7" ht="38.25">
      <c r="A129" s="60" t="s">
        <v>123</v>
      </c>
      <c r="B129" s="34">
        <v>0</v>
      </c>
      <c r="C129" s="34">
        <v>20082</v>
      </c>
      <c r="D129" s="34">
        <v>2944</v>
      </c>
      <c r="E129" s="65">
        <f t="shared" si="2"/>
        <v>14.659894432825416</v>
      </c>
      <c r="F129" s="34">
        <f t="shared" si="3"/>
        <v>2944</v>
      </c>
      <c r="G129" s="65"/>
    </row>
    <row r="130" spans="1:7" ht="63.75">
      <c r="A130" s="60" t="s">
        <v>124</v>
      </c>
      <c r="B130" s="34">
        <v>9110</v>
      </c>
      <c r="C130" s="34">
        <v>14417</v>
      </c>
      <c r="D130" s="34">
        <v>10099</v>
      </c>
      <c r="E130" s="65">
        <f t="shared" si="2"/>
        <v>70.049247416244711</v>
      </c>
      <c r="F130" s="34">
        <f t="shared" si="3"/>
        <v>989</v>
      </c>
      <c r="G130" s="65">
        <f t="shared" si="4"/>
        <v>110.85620197585071</v>
      </c>
    </row>
    <row r="131" spans="1:7" ht="25.5">
      <c r="A131" s="60" t="s">
        <v>125</v>
      </c>
      <c r="B131" s="34">
        <v>1898</v>
      </c>
      <c r="C131" s="34">
        <v>40287</v>
      </c>
      <c r="D131" s="34">
        <v>5679</v>
      </c>
      <c r="E131" s="65">
        <f t="shared" si="2"/>
        <v>14.096358626852334</v>
      </c>
      <c r="F131" s="34">
        <f t="shared" si="3"/>
        <v>3781</v>
      </c>
      <c r="G131" s="65">
        <f t="shared" si="4"/>
        <v>299.20969441517389</v>
      </c>
    </row>
    <row r="132" spans="1:7" ht="38.25">
      <c r="A132" s="60" t="s">
        <v>126</v>
      </c>
      <c r="B132" s="34">
        <v>959</v>
      </c>
      <c r="C132" s="34">
        <v>10941</v>
      </c>
      <c r="D132" s="34">
        <v>2042</v>
      </c>
      <c r="E132" s="65">
        <f t="shared" si="2"/>
        <v>18.663741888310025</v>
      </c>
      <c r="F132" s="34">
        <f t="shared" si="3"/>
        <v>1083</v>
      </c>
      <c r="G132" s="65">
        <f t="shared" si="4"/>
        <v>212.93013555787277</v>
      </c>
    </row>
    <row r="133" spans="1:7" ht="38.25">
      <c r="A133" s="60" t="s">
        <v>127</v>
      </c>
      <c r="B133" s="34">
        <v>0</v>
      </c>
      <c r="C133" s="34">
        <v>75142</v>
      </c>
      <c r="D133" s="34">
        <v>24881</v>
      </c>
      <c r="E133" s="65">
        <f t="shared" si="2"/>
        <v>33.111974661307926</v>
      </c>
      <c r="F133" s="34">
        <f t="shared" si="3"/>
        <v>24881</v>
      </c>
      <c r="G133" s="65"/>
    </row>
    <row r="134" spans="1:7" ht="38.25">
      <c r="A134" s="60" t="s">
        <v>128</v>
      </c>
      <c r="B134" s="34">
        <v>18355</v>
      </c>
      <c r="C134" s="34">
        <v>27400</v>
      </c>
      <c r="D134" s="34">
        <v>7046</v>
      </c>
      <c r="E134" s="65">
        <f t="shared" si="2"/>
        <v>25.715328467153288</v>
      </c>
      <c r="F134" s="34">
        <f t="shared" si="3"/>
        <v>-11309</v>
      </c>
      <c r="G134" s="65">
        <f t="shared" si="4"/>
        <v>38.387360392263687</v>
      </c>
    </row>
    <row r="135" spans="1:7" ht="38.25">
      <c r="A135" s="60" t="s">
        <v>129</v>
      </c>
      <c r="B135" s="34">
        <v>25000</v>
      </c>
      <c r="C135" s="34">
        <v>25000</v>
      </c>
      <c r="D135" s="34">
        <v>23998</v>
      </c>
      <c r="E135" s="65">
        <f t="shared" si="2"/>
        <v>95.992000000000004</v>
      </c>
      <c r="F135" s="34">
        <f t="shared" si="3"/>
        <v>-1002</v>
      </c>
      <c r="G135" s="65">
        <f t="shared" si="4"/>
        <v>95.992000000000004</v>
      </c>
    </row>
    <row r="136" spans="1:7" ht="38.25">
      <c r="A136" s="60" t="s">
        <v>130</v>
      </c>
      <c r="B136" s="34">
        <v>0</v>
      </c>
      <c r="C136" s="34">
        <v>237986</v>
      </c>
      <c r="D136" s="34">
        <v>78800</v>
      </c>
      <c r="E136" s="65">
        <f t="shared" si="2"/>
        <v>33.111191414621025</v>
      </c>
      <c r="F136" s="34">
        <f t="shared" si="3"/>
        <v>78800</v>
      </c>
      <c r="G136" s="65"/>
    </row>
    <row r="137" spans="1:7" ht="63.75">
      <c r="A137" s="60" t="s">
        <v>131</v>
      </c>
      <c r="B137" s="34">
        <v>0</v>
      </c>
      <c r="C137" s="34">
        <v>438951</v>
      </c>
      <c r="D137" s="34">
        <v>313287</v>
      </c>
      <c r="E137" s="65">
        <f t="shared" si="2"/>
        <v>71.371747643814459</v>
      </c>
      <c r="F137" s="34">
        <f t="shared" si="3"/>
        <v>313287</v>
      </c>
      <c r="G137" s="65"/>
    </row>
    <row r="138" spans="1:7" ht="25.5">
      <c r="A138" s="60" t="s">
        <v>132</v>
      </c>
      <c r="B138" s="34">
        <v>2763</v>
      </c>
      <c r="C138" s="34">
        <v>98118</v>
      </c>
      <c r="D138" s="34">
        <v>2953</v>
      </c>
      <c r="E138" s="65">
        <f t="shared" si="2"/>
        <v>3.0096414521290691</v>
      </c>
      <c r="F138" s="34">
        <f t="shared" si="3"/>
        <v>190</v>
      </c>
      <c r="G138" s="65">
        <f t="shared" si="4"/>
        <v>106.87658342381469</v>
      </c>
    </row>
    <row r="139" spans="1:7" ht="38.25">
      <c r="A139" s="60" t="s">
        <v>133</v>
      </c>
      <c r="B139" s="34">
        <v>0</v>
      </c>
      <c r="C139" s="34">
        <v>446584</v>
      </c>
      <c r="D139" s="34">
        <v>0</v>
      </c>
      <c r="E139" s="65">
        <f t="shared" si="2"/>
        <v>0</v>
      </c>
      <c r="F139" s="34">
        <f t="shared" si="3"/>
        <v>0</v>
      </c>
      <c r="G139" s="65"/>
    </row>
    <row r="140" spans="1:7" ht="63.75">
      <c r="A140" s="60" t="s">
        <v>134</v>
      </c>
      <c r="B140" s="34">
        <v>0</v>
      </c>
      <c r="C140" s="34">
        <v>103131</v>
      </c>
      <c r="D140" s="34">
        <v>0</v>
      </c>
      <c r="E140" s="65">
        <f t="shared" si="2"/>
        <v>0</v>
      </c>
      <c r="F140" s="34">
        <f t="shared" si="3"/>
        <v>0</v>
      </c>
      <c r="G140" s="65"/>
    </row>
    <row r="141" spans="1:7" ht="51">
      <c r="A141" s="60" t="s">
        <v>135</v>
      </c>
      <c r="B141" s="34">
        <v>19075</v>
      </c>
      <c r="C141" s="34">
        <v>0</v>
      </c>
      <c r="D141" s="34">
        <v>0</v>
      </c>
      <c r="E141" s="65"/>
      <c r="F141" s="34">
        <f t="shared" si="3"/>
        <v>-19075</v>
      </c>
      <c r="G141" s="65">
        <f t="shared" si="4"/>
        <v>0</v>
      </c>
    </row>
    <row r="142" spans="1:7" ht="25.5">
      <c r="A142" s="60" t="s">
        <v>136</v>
      </c>
      <c r="B142" s="34">
        <v>0</v>
      </c>
      <c r="C142" s="34">
        <v>143778</v>
      </c>
      <c r="D142" s="34">
        <v>1755</v>
      </c>
      <c r="E142" s="65">
        <f t="shared" si="2"/>
        <v>1.2206318073696951</v>
      </c>
      <c r="F142" s="34">
        <f t="shared" si="3"/>
        <v>1755</v>
      </c>
      <c r="G142" s="65"/>
    </row>
    <row r="143" spans="1:7" ht="25.5">
      <c r="A143" s="60" t="s">
        <v>137</v>
      </c>
      <c r="B143" s="34">
        <v>0</v>
      </c>
      <c r="C143" s="34">
        <v>19600</v>
      </c>
      <c r="D143" s="34">
        <v>2045</v>
      </c>
      <c r="E143" s="65">
        <f t="shared" si="2"/>
        <v>10.433673469387756</v>
      </c>
      <c r="F143" s="34">
        <f t="shared" si="3"/>
        <v>2045</v>
      </c>
      <c r="G143" s="65"/>
    </row>
    <row r="144" spans="1:7" ht="63.75">
      <c r="A144" s="60" t="s">
        <v>138</v>
      </c>
      <c r="B144" s="34">
        <v>0</v>
      </c>
      <c r="C144" s="34">
        <v>5220</v>
      </c>
      <c r="D144" s="34">
        <v>0</v>
      </c>
      <c r="E144" s="65">
        <f t="shared" si="2"/>
        <v>0</v>
      </c>
      <c r="F144" s="34">
        <f t="shared" si="3"/>
        <v>0</v>
      </c>
      <c r="G144" s="65"/>
    </row>
    <row r="145" spans="1:7" ht="63.75">
      <c r="A145" s="60" t="s">
        <v>139</v>
      </c>
      <c r="B145" s="34">
        <v>257</v>
      </c>
      <c r="C145" s="34">
        <v>5531</v>
      </c>
      <c r="D145" s="34">
        <v>0</v>
      </c>
      <c r="E145" s="65">
        <f t="shared" si="2"/>
        <v>0</v>
      </c>
      <c r="F145" s="34">
        <f t="shared" si="3"/>
        <v>-257</v>
      </c>
      <c r="G145" s="65">
        <f t="shared" si="4"/>
        <v>0</v>
      </c>
    </row>
    <row r="146" spans="1:7" ht="38.25">
      <c r="A146" s="60" t="s">
        <v>140</v>
      </c>
      <c r="B146" s="34">
        <v>433439</v>
      </c>
      <c r="C146" s="34">
        <v>1220741</v>
      </c>
      <c r="D146" s="34">
        <v>1213876</v>
      </c>
      <c r="E146" s="65">
        <f t="shared" si="2"/>
        <v>99.437636648560186</v>
      </c>
      <c r="F146" s="34">
        <f t="shared" si="3"/>
        <v>780437</v>
      </c>
      <c r="G146" s="65">
        <f t="shared" si="4"/>
        <v>280.05693996156322</v>
      </c>
    </row>
    <row r="147" spans="1:7" ht="51">
      <c r="A147" s="60" t="s">
        <v>141</v>
      </c>
      <c r="B147" s="34">
        <v>0</v>
      </c>
      <c r="C147" s="34">
        <v>414445</v>
      </c>
      <c r="D147" s="34">
        <v>167679</v>
      </c>
      <c r="E147" s="65">
        <f t="shared" si="2"/>
        <v>40.458685712217545</v>
      </c>
      <c r="F147" s="34">
        <f t="shared" si="3"/>
        <v>167679</v>
      </c>
      <c r="G147" s="65"/>
    </row>
    <row r="148" spans="1:7" ht="51">
      <c r="A148" s="60" t="s">
        <v>142</v>
      </c>
      <c r="B148" s="34">
        <v>0</v>
      </c>
      <c r="C148" s="34">
        <v>633390</v>
      </c>
      <c r="D148" s="34">
        <v>3084</v>
      </c>
      <c r="E148" s="65">
        <f t="shared" si="2"/>
        <v>0.48690380334391137</v>
      </c>
      <c r="F148" s="34">
        <f t="shared" si="3"/>
        <v>3084</v>
      </c>
      <c r="G148" s="65"/>
    </row>
    <row r="149" spans="1:7" ht="76.5">
      <c r="A149" s="60" t="s">
        <v>143</v>
      </c>
      <c r="B149" s="34">
        <v>5119</v>
      </c>
      <c r="C149" s="34">
        <v>0</v>
      </c>
      <c r="D149" s="34">
        <v>0</v>
      </c>
      <c r="E149" s="65"/>
      <c r="F149" s="34">
        <f t="shared" si="3"/>
        <v>-5119</v>
      </c>
      <c r="G149" s="65">
        <f t="shared" si="4"/>
        <v>0</v>
      </c>
    </row>
    <row r="150" spans="1:7" ht="76.5">
      <c r="A150" s="60" t="s">
        <v>144</v>
      </c>
      <c r="B150" s="34">
        <v>9786</v>
      </c>
      <c r="C150" s="34">
        <v>10543</v>
      </c>
      <c r="D150" s="34">
        <v>9126</v>
      </c>
      <c r="E150" s="65">
        <f t="shared" si="2"/>
        <v>86.559802712700375</v>
      </c>
      <c r="F150" s="34">
        <f t="shared" si="3"/>
        <v>-660</v>
      </c>
      <c r="G150" s="65">
        <f t="shared" si="4"/>
        <v>93.255671367259353</v>
      </c>
    </row>
    <row r="151" spans="1:7" ht="51">
      <c r="A151" s="60" t="s">
        <v>145</v>
      </c>
      <c r="B151" s="34">
        <v>0</v>
      </c>
      <c r="C151" s="34">
        <v>166340</v>
      </c>
      <c r="D151" s="34">
        <v>15584</v>
      </c>
      <c r="E151" s="65">
        <f t="shared" si="2"/>
        <v>9.3687627750390767</v>
      </c>
      <c r="F151" s="34">
        <f t="shared" si="3"/>
        <v>15584</v>
      </c>
      <c r="G151" s="65"/>
    </row>
    <row r="152" spans="1:7" ht="38.25">
      <c r="A152" s="60" t="s">
        <v>146</v>
      </c>
      <c r="B152" s="34">
        <v>214422</v>
      </c>
      <c r="C152" s="34">
        <v>281384</v>
      </c>
      <c r="D152" s="34">
        <v>0</v>
      </c>
      <c r="E152" s="65">
        <f t="shared" si="2"/>
        <v>0</v>
      </c>
      <c r="F152" s="34">
        <f t="shared" si="3"/>
        <v>-214422</v>
      </c>
      <c r="G152" s="65">
        <f t="shared" si="4"/>
        <v>0</v>
      </c>
    </row>
    <row r="153" spans="1:7" ht="63.75">
      <c r="A153" s="60" t="s">
        <v>147</v>
      </c>
      <c r="B153" s="34">
        <v>0</v>
      </c>
      <c r="C153" s="34">
        <v>6772</v>
      </c>
      <c r="D153" s="34">
        <v>2099</v>
      </c>
      <c r="E153" s="65">
        <f t="shared" si="2"/>
        <v>30.995274660366213</v>
      </c>
      <c r="F153" s="34">
        <f t="shared" si="3"/>
        <v>2099</v>
      </c>
      <c r="G153" s="65"/>
    </row>
    <row r="154" spans="1:7" ht="38.25">
      <c r="A154" s="60" t="s">
        <v>148</v>
      </c>
      <c r="B154" s="34">
        <v>0</v>
      </c>
      <c r="C154" s="34">
        <v>213</v>
      </c>
      <c r="D154" s="34">
        <v>213</v>
      </c>
      <c r="E154" s="65">
        <f t="shared" si="2"/>
        <v>100</v>
      </c>
      <c r="F154" s="34">
        <f t="shared" si="3"/>
        <v>213</v>
      </c>
      <c r="G154" s="65"/>
    </row>
    <row r="155" spans="1:7" ht="38.25">
      <c r="A155" s="60" t="s">
        <v>149</v>
      </c>
      <c r="B155" s="34">
        <v>932</v>
      </c>
      <c r="C155" s="34">
        <v>743</v>
      </c>
      <c r="D155" s="34">
        <v>609</v>
      </c>
      <c r="E155" s="65">
        <f t="shared" si="2"/>
        <v>81.965006729475093</v>
      </c>
      <c r="F155" s="34">
        <f t="shared" si="3"/>
        <v>-323</v>
      </c>
      <c r="G155" s="65">
        <f t="shared" si="4"/>
        <v>65.343347639484989</v>
      </c>
    </row>
    <row r="156" spans="1:7">
      <c r="A156" s="60" t="s">
        <v>150</v>
      </c>
      <c r="B156" s="34">
        <v>2700</v>
      </c>
      <c r="C156" s="34">
        <v>79080</v>
      </c>
      <c r="D156" s="34">
        <v>24186</v>
      </c>
      <c r="E156" s="65">
        <f t="shared" si="2"/>
        <v>30.584218512898332</v>
      </c>
      <c r="F156" s="34">
        <f t="shared" si="3"/>
        <v>21486</v>
      </c>
      <c r="G156" s="65">
        <f t="shared" si="4"/>
        <v>895.77777777777783</v>
      </c>
    </row>
    <row r="157" spans="1:7" ht="25.5">
      <c r="A157" s="60" t="s">
        <v>151</v>
      </c>
      <c r="B157" s="34">
        <v>2122</v>
      </c>
      <c r="C157" s="34">
        <v>35699</v>
      </c>
      <c r="D157" s="34">
        <v>2759</v>
      </c>
      <c r="E157" s="65">
        <f t="shared" si="2"/>
        <v>7.7285078013389725</v>
      </c>
      <c r="F157" s="34">
        <f t="shared" si="3"/>
        <v>637</v>
      </c>
      <c r="G157" s="65">
        <f t="shared" si="4"/>
        <v>130.01885014137605</v>
      </c>
    </row>
    <row r="158" spans="1:7" ht="51">
      <c r="A158" s="60" t="s">
        <v>152</v>
      </c>
      <c r="B158" s="34">
        <v>29939</v>
      </c>
      <c r="C158" s="34">
        <v>28135</v>
      </c>
      <c r="D158" s="34">
        <v>16058</v>
      </c>
      <c r="E158" s="65">
        <f t="shared" si="2"/>
        <v>57.074817842544881</v>
      </c>
      <c r="F158" s="34">
        <f t="shared" si="3"/>
        <v>-13881</v>
      </c>
      <c r="G158" s="65">
        <f t="shared" si="4"/>
        <v>53.635725976151505</v>
      </c>
    </row>
    <row r="159" spans="1:7" ht="63.75">
      <c r="A159" s="60" t="s">
        <v>153</v>
      </c>
      <c r="B159" s="34">
        <v>0</v>
      </c>
      <c r="C159" s="34">
        <v>10804</v>
      </c>
      <c r="D159" s="34">
        <v>1762</v>
      </c>
      <c r="E159" s="65">
        <f t="shared" si="2"/>
        <v>16.308774527952611</v>
      </c>
      <c r="F159" s="34">
        <f t="shared" si="3"/>
        <v>1762</v>
      </c>
      <c r="G159" s="65"/>
    </row>
    <row r="160" spans="1:7" ht="51">
      <c r="A160" s="60" t="s">
        <v>154</v>
      </c>
      <c r="B160" s="34">
        <v>32875</v>
      </c>
      <c r="C160" s="34">
        <v>97921</v>
      </c>
      <c r="D160" s="34">
        <v>61511</v>
      </c>
      <c r="E160" s="65">
        <f t="shared" si="2"/>
        <v>62.816964696030475</v>
      </c>
      <c r="F160" s="34">
        <f t="shared" si="3"/>
        <v>28636</v>
      </c>
      <c r="G160" s="65">
        <f t="shared" si="4"/>
        <v>187.10570342205324</v>
      </c>
    </row>
    <row r="161" spans="1:7" ht="38.25">
      <c r="A161" s="60" t="s">
        <v>155</v>
      </c>
      <c r="B161" s="34">
        <v>13627</v>
      </c>
      <c r="C161" s="34">
        <v>13339</v>
      </c>
      <c r="D161" s="34">
        <v>3859</v>
      </c>
      <c r="E161" s="65">
        <f t="shared" si="2"/>
        <v>28.930204663018216</v>
      </c>
      <c r="F161" s="34">
        <f t="shared" si="3"/>
        <v>-9768</v>
      </c>
      <c r="G161" s="65">
        <f t="shared" si="4"/>
        <v>28.318778894841124</v>
      </c>
    </row>
    <row r="162" spans="1:7" ht="25.5">
      <c r="A162" s="60" t="s">
        <v>156</v>
      </c>
      <c r="B162" s="34">
        <v>14232</v>
      </c>
      <c r="C162" s="34">
        <v>24642</v>
      </c>
      <c r="D162" s="34">
        <v>24373</v>
      </c>
      <c r="E162" s="65">
        <f t="shared" si="2"/>
        <v>98.908367827286753</v>
      </c>
      <c r="F162" s="34">
        <f t="shared" si="3"/>
        <v>10141</v>
      </c>
      <c r="G162" s="65">
        <f t="shared" si="4"/>
        <v>171.25491849353568</v>
      </c>
    </row>
    <row r="163" spans="1:7" ht="38.25">
      <c r="A163" s="60" t="s">
        <v>157</v>
      </c>
      <c r="B163" s="34">
        <v>121207</v>
      </c>
      <c r="C163" s="34">
        <v>345666</v>
      </c>
      <c r="D163" s="34">
        <v>54216</v>
      </c>
      <c r="E163" s="65">
        <f t="shared" si="2"/>
        <v>15.684504695283888</v>
      </c>
      <c r="F163" s="34">
        <f t="shared" si="3"/>
        <v>-66991</v>
      </c>
      <c r="G163" s="65">
        <f t="shared" si="4"/>
        <v>44.730089846296003</v>
      </c>
    </row>
    <row r="164" spans="1:7" ht="38.25">
      <c r="A164" s="60" t="s">
        <v>158</v>
      </c>
      <c r="B164" s="34">
        <v>111658</v>
      </c>
      <c r="C164" s="34">
        <v>396813</v>
      </c>
      <c r="D164" s="34">
        <v>153523</v>
      </c>
      <c r="E164" s="65">
        <f t="shared" si="2"/>
        <v>38.68900464450509</v>
      </c>
      <c r="F164" s="34">
        <f t="shared" si="3"/>
        <v>41865</v>
      </c>
      <c r="G164" s="65">
        <f t="shared" si="4"/>
        <v>137.4939547546974</v>
      </c>
    </row>
    <row r="165" spans="1:7" ht="38.25">
      <c r="A165" s="60" t="s">
        <v>159</v>
      </c>
      <c r="B165" s="34">
        <v>67</v>
      </c>
      <c r="C165" s="34">
        <v>14238</v>
      </c>
      <c r="D165" s="34">
        <v>67</v>
      </c>
      <c r="E165" s="65">
        <f t="shared" si="2"/>
        <v>0.47057170950976257</v>
      </c>
      <c r="F165" s="34">
        <f t="shared" si="3"/>
        <v>0</v>
      </c>
      <c r="G165" s="65">
        <f t="shared" si="4"/>
        <v>100</v>
      </c>
    </row>
    <row r="166" spans="1:7" ht="38.25">
      <c r="A166" s="60" t="s">
        <v>160</v>
      </c>
      <c r="B166" s="34">
        <v>226</v>
      </c>
      <c r="C166" s="34">
        <v>1573</v>
      </c>
      <c r="D166" s="34">
        <v>655</v>
      </c>
      <c r="E166" s="65">
        <f t="shared" si="2"/>
        <v>41.640178003814363</v>
      </c>
      <c r="F166" s="34">
        <f t="shared" si="3"/>
        <v>429</v>
      </c>
      <c r="G166" s="65">
        <f t="shared" si="4"/>
        <v>289.82300884955754</v>
      </c>
    </row>
    <row r="167" spans="1:7" ht="38.25">
      <c r="A167" s="60" t="s">
        <v>161</v>
      </c>
      <c r="B167" s="34">
        <v>0</v>
      </c>
      <c r="C167" s="34">
        <v>749</v>
      </c>
      <c r="D167" s="34">
        <v>104</v>
      </c>
      <c r="E167" s="65">
        <f t="shared" si="2"/>
        <v>13.885180240320427</v>
      </c>
      <c r="F167" s="34">
        <f t="shared" si="3"/>
        <v>104</v>
      </c>
      <c r="G167" s="65"/>
    </row>
    <row r="168" spans="1:7" ht="38.25">
      <c r="A168" s="60" t="s">
        <v>162</v>
      </c>
      <c r="B168" s="34">
        <v>0</v>
      </c>
      <c r="C168" s="34">
        <v>733</v>
      </c>
      <c r="D168" s="34">
        <v>0</v>
      </c>
      <c r="E168" s="65">
        <f t="shared" ref="E168:E229" si="5">D168/C168*100</f>
        <v>0</v>
      </c>
      <c r="F168" s="34">
        <f t="shared" ref="F168:F229" si="6">D168-B168</f>
        <v>0</v>
      </c>
      <c r="G168" s="65"/>
    </row>
    <row r="169" spans="1:7" ht="25.5">
      <c r="A169" s="60" t="s">
        <v>163</v>
      </c>
      <c r="B169" s="34">
        <v>21451</v>
      </c>
      <c r="C169" s="34">
        <v>17603</v>
      </c>
      <c r="D169" s="34">
        <v>7570</v>
      </c>
      <c r="E169" s="65">
        <f t="shared" si="5"/>
        <v>43.004033403397145</v>
      </c>
      <c r="F169" s="34">
        <f t="shared" si="6"/>
        <v>-13881</v>
      </c>
      <c r="G169" s="65">
        <f t="shared" ref="G168:G229" si="7">D169/B169*100</f>
        <v>35.289730082513636</v>
      </c>
    </row>
    <row r="170" spans="1:7" ht="51">
      <c r="A170" s="60" t="s">
        <v>164</v>
      </c>
      <c r="B170" s="34">
        <v>11298</v>
      </c>
      <c r="C170" s="34">
        <v>0</v>
      </c>
      <c r="D170" s="34">
        <v>0</v>
      </c>
      <c r="E170" s="65"/>
      <c r="F170" s="34">
        <f t="shared" si="6"/>
        <v>-11298</v>
      </c>
      <c r="G170" s="65">
        <f t="shared" si="7"/>
        <v>0</v>
      </c>
    </row>
    <row r="171" spans="1:7" ht="51">
      <c r="A171" s="60" t="s">
        <v>165</v>
      </c>
      <c r="B171" s="34">
        <v>34963</v>
      </c>
      <c r="C171" s="34">
        <v>12784</v>
      </c>
      <c r="D171" s="34">
        <v>12784</v>
      </c>
      <c r="E171" s="65">
        <f t="shared" si="5"/>
        <v>100</v>
      </c>
      <c r="F171" s="34">
        <f t="shared" si="6"/>
        <v>-22179</v>
      </c>
      <c r="G171" s="65">
        <f t="shared" si="7"/>
        <v>36.564368046220288</v>
      </c>
    </row>
    <row r="172" spans="1:7" ht="63.75">
      <c r="A172" s="60" t="s">
        <v>166</v>
      </c>
      <c r="B172" s="34">
        <v>57272</v>
      </c>
      <c r="C172" s="34">
        <v>77081</v>
      </c>
      <c r="D172" s="34">
        <v>38364</v>
      </c>
      <c r="E172" s="65">
        <f t="shared" si="5"/>
        <v>49.771020095743438</v>
      </c>
      <c r="F172" s="34">
        <f t="shared" si="6"/>
        <v>-18908</v>
      </c>
      <c r="G172" s="65">
        <f t="shared" si="7"/>
        <v>66.985612515714493</v>
      </c>
    </row>
    <row r="173" spans="1:7" ht="114.75">
      <c r="A173" s="60" t="s">
        <v>167</v>
      </c>
      <c r="B173" s="34">
        <v>0</v>
      </c>
      <c r="C173" s="34">
        <v>41133</v>
      </c>
      <c r="D173" s="34">
        <v>861</v>
      </c>
      <c r="E173" s="65">
        <f t="shared" si="5"/>
        <v>2.0932098315221355</v>
      </c>
      <c r="F173" s="34">
        <f t="shared" si="6"/>
        <v>861</v>
      </c>
      <c r="G173" s="65"/>
    </row>
    <row r="174" spans="1:7" ht="76.5">
      <c r="A174" s="60" t="s">
        <v>168</v>
      </c>
      <c r="B174" s="34">
        <v>0</v>
      </c>
      <c r="C174" s="34">
        <v>16000</v>
      </c>
      <c r="D174" s="34">
        <v>3700</v>
      </c>
      <c r="E174" s="65">
        <f t="shared" si="5"/>
        <v>23.125</v>
      </c>
      <c r="F174" s="34">
        <f t="shared" si="6"/>
        <v>3700</v>
      </c>
      <c r="G174" s="65"/>
    </row>
    <row r="175" spans="1:7" ht="76.5">
      <c r="A175" s="60" t="s">
        <v>169</v>
      </c>
      <c r="B175" s="34">
        <v>0</v>
      </c>
      <c r="C175" s="34">
        <v>178964</v>
      </c>
      <c r="D175" s="34">
        <v>13809</v>
      </c>
      <c r="E175" s="65">
        <f t="shared" si="5"/>
        <v>7.7160769763751373</v>
      </c>
      <c r="F175" s="34">
        <f t="shared" si="6"/>
        <v>13809</v>
      </c>
      <c r="G175" s="65"/>
    </row>
    <row r="176" spans="1:7" ht="25.5">
      <c r="A176" s="60" t="s">
        <v>170</v>
      </c>
      <c r="B176" s="34">
        <v>24556</v>
      </c>
      <c r="C176" s="34"/>
      <c r="D176" s="34"/>
      <c r="E176" s="65"/>
      <c r="F176" s="34">
        <f t="shared" si="6"/>
        <v>-24556</v>
      </c>
      <c r="G176" s="65">
        <f t="shared" si="7"/>
        <v>0</v>
      </c>
    </row>
    <row r="177" spans="1:7">
      <c r="A177" s="60" t="s">
        <v>171</v>
      </c>
      <c r="B177" s="34">
        <v>0</v>
      </c>
      <c r="C177" s="34">
        <v>52385</v>
      </c>
      <c r="D177" s="34">
        <v>0</v>
      </c>
      <c r="E177" s="65">
        <f t="shared" si="5"/>
        <v>0</v>
      </c>
      <c r="F177" s="34">
        <f t="shared" si="6"/>
        <v>0</v>
      </c>
      <c r="G177" s="65"/>
    </row>
    <row r="178" spans="1:7" ht="27">
      <c r="A178" s="59" t="s">
        <v>172</v>
      </c>
      <c r="B178" s="64">
        <v>2325686</v>
      </c>
      <c r="C178" s="64">
        <v>4685451</v>
      </c>
      <c r="D178" s="64">
        <v>2439022</v>
      </c>
      <c r="E178" s="66">
        <f t="shared" si="5"/>
        <v>52.055223712722643</v>
      </c>
      <c r="F178" s="64">
        <f t="shared" si="6"/>
        <v>113336</v>
      </c>
      <c r="G178" s="66">
        <f t="shared" si="7"/>
        <v>104.87322880216847</v>
      </c>
    </row>
    <row r="179" spans="1:7" ht="51">
      <c r="A179" s="60" t="s">
        <v>173</v>
      </c>
      <c r="B179" s="34">
        <v>3</v>
      </c>
      <c r="C179" s="34">
        <v>263</v>
      </c>
      <c r="D179" s="34">
        <v>52</v>
      </c>
      <c r="E179" s="65">
        <f t="shared" si="5"/>
        <v>19.771863117870723</v>
      </c>
      <c r="F179" s="34">
        <f t="shared" si="6"/>
        <v>49</v>
      </c>
      <c r="G179" s="65">
        <f t="shared" si="7"/>
        <v>1733.3333333333333</v>
      </c>
    </row>
    <row r="180" spans="1:7" ht="38.25">
      <c r="A180" s="60" t="s">
        <v>174</v>
      </c>
      <c r="B180" s="34">
        <v>358829</v>
      </c>
      <c r="C180" s="34">
        <v>822927</v>
      </c>
      <c r="D180" s="34">
        <v>384356</v>
      </c>
      <c r="E180" s="65">
        <f t="shared" si="5"/>
        <v>46.70596541370012</v>
      </c>
      <c r="F180" s="34">
        <f t="shared" si="6"/>
        <v>25527</v>
      </c>
      <c r="G180" s="65">
        <f t="shared" si="7"/>
        <v>107.11397350827274</v>
      </c>
    </row>
    <row r="181" spans="1:7" ht="63.75">
      <c r="A181" s="60" t="s">
        <v>175</v>
      </c>
      <c r="B181" s="34">
        <v>89676</v>
      </c>
      <c r="C181" s="34">
        <v>95853</v>
      </c>
      <c r="D181" s="34">
        <v>93302</v>
      </c>
      <c r="E181" s="65">
        <f t="shared" si="5"/>
        <v>97.338633115291117</v>
      </c>
      <c r="F181" s="34">
        <f t="shared" si="6"/>
        <v>3626</v>
      </c>
      <c r="G181" s="65">
        <f t="shared" si="7"/>
        <v>104.04344529193988</v>
      </c>
    </row>
    <row r="182" spans="1:7" ht="89.25">
      <c r="A182" s="60" t="s">
        <v>176</v>
      </c>
      <c r="B182" s="34">
        <v>43</v>
      </c>
      <c r="C182" s="34">
        <v>104</v>
      </c>
      <c r="D182" s="34">
        <v>40</v>
      </c>
      <c r="E182" s="65">
        <f t="shared" si="5"/>
        <v>38.461538461538467</v>
      </c>
      <c r="F182" s="34">
        <f t="shared" si="6"/>
        <v>-3</v>
      </c>
      <c r="G182" s="65">
        <f t="shared" si="7"/>
        <v>93.023255813953483</v>
      </c>
    </row>
    <row r="183" spans="1:7" ht="89.25">
      <c r="A183" s="60" t="s">
        <v>177</v>
      </c>
      <c r="B183" s="34">
        <v>55</v>
      </c>
      <c r="C183" s="38">
        <v>177</v>
      </c>
      <c r="D183" s="38">
        <v>55</v>
      </c>
      <c r="E183" s="65">
        <f t="shared" si="5"/>
        <v>31.073446327683619</v>
      </c>
      <c r="F183" s="34">
        <f t="shared" si="6"/>
        <v>0</v>
      </c>
      <c r="G183" s="65">
        <f t="shared" si="7"/>
        <v>100</v>
      </c>
    </row>
    <row r="184" spans="1:7" ht="38.25">
      <c r="A184" s="60" t="s">
        <v>178</v>
      </c>
      <c r="B184" s="34">
        <v>15782</v>
      </c>
      <c r="C184" s="34">
        <v>31868</v>
      </c>
      <c r="D184" s="34">
        <v>16651</v>
      </c>
      <c r="E184" s="65">
        <f t="shared" si="5"/>
        <v>52.249905861679423</v>
      </c>
      <c r="F184" s="34">
        <f t="shared" si="6"/>
        <v>869</v>
      </c>
      <c r="G184" s="65">
        <f t="shared" si="7"/>
        <v>105.50627296920543</v>
      </c>
    </row>
    <row r="185" spans="1:7" ht="38.25">
      <c r="A185" s="60" t="s">
        <v>179</v>
      </c>
      <c r="B185" s="34">
        <v>43692</v>
      </c>
      <c r="C185" s="34">
        <v>83839</v>
      </c>
      <c r="D185" s="34">
        <v>44692</v>
      </c>
      <c r="E185" s="65">
        <f t="shared" si="5"/>
        <v>53.306933527356001</v>
      </c>
      <c r="F185" s="34">
        <f t="shared" si="6"/>
        <v>1000</v>
      </c>
      <c r="G185" s="65">
        <f t="shared" si="7"/>
        <v>102.28874851231346</v>
      </c>
    </row>
    <row r="186" spans="1:7" ht="38.25">
      <c r="A186" s="60" t="s">
        <v>180</v>
      </c>
      <c r="B186" s="34">
        <v>3401</v>
      </c>
      <c r="C186" s="34">
        <v>8720</v>
      </c>
      <c r="D186" s="34">
        <v>6269</v>
      </c>
      <c r="E186" s="65">
        <f t="shared" si="5"/>
        <v>71.892201834862391</v>
      </c>
      <c r="F186" s="34">
        <f t="shared" si="6"/>
        <v>2868</v>
      </c>
      <c r="G186" s="65">
        <f t="shared" si="7"/>
        <v>184.32813878271097</v>
      </c>
    </row>
    <row r="187" spans="1:7" ht="51">
      <c r="A187" s="60" t="s">
        <v>181</v>
      </c>
      <c r="B187" s="34">
        <v>3034</v>
      </c>
      <c r="C187" s="34">
        <v>7322</v>
      </c>
      <c r="D187" s="34">
        <v>3192</v>
      </c>
      <c r="E187" s="65">
        <f t="shared" si="5"/>
        <v>43.59464627151052</v>
      </c>
      <c r="F187" s="34">
        <f t="shared" si="6"/>
        <v>158</v>
      </c>
      <c r="G187" s="65">
        <f t="shared" si="7"/>
        <v>105.20764667106131</v>
      </c>
    </row>
    <row r="188" spans="1:7" ht="76.5">
      <c r="A188" s="60" t="s">
        <v>182</v>
      </c>
      <c r="B188" s="34">
        <v>480543</v>
      </c>
      <c r="C188" s="34">
        <v>850958</v>
      </c>
      <c r="D188" s="34">
        <v>278971</v>
      </c>
      <c r="E188" s="65">
        <f t="shared" si="5"/>
        <v>32.783169087075983</v>
      </c>
      <c r="F188" s="34">
        <f t="shared" si="6"/>
        <v>-201572</v>
      </c>
      <c r="G188" s="65">
        <f t="shared" si="7"/>
        <v>58.053285554050319</v>
      </c>
    </row>
    <row r="189" spans="1:7" ht="102">
      <c r="A189" s="60" t="s">
        <v>183</v>
      </c>
      <c r="B189" s="34">
        <v>3590</v>
      </c>
      <c r="C189" s="34">
        <v>7620</v>
      </c>
      <c r="D189" s="34">
        <v>3491</v>
      </c>
      <c r="E189" s="65">
        <f t="shared" si="5"/>
        <v>45.813648293963254</v>
      </c>
      <c r="F189" s="34">
        <f t="shared" si="6"/>
        <v>-99</v>
      </c>
      <c r="G189" s="65">
        <f t="shared" si="7"/>
        <v>97.242339832869078</v>
      </c>
    </row>
    <row r="190" spans="1:7" ht="89.25">
      <c r="A190" s="60" t="s">
        <v>184</v>
      </c>
      <c r="B190" s="34">
        <v>3840</v>
      </c>
      <c r="C190" s="34">
        <v>11501</v>
      </c>
      <c r="D190" s="34">
        <v>11054</v>
      </c>
      <c r="E190" s="65">
        <f t="shared" si="5"/>
        <v>96.113381445091733</v>
      </c>
      <c r="F190" s="34">
        <f t="shared" si="6"/>
        <v>7214</v>
      </c>
      <c r="G190" s="65">
        <f t="shared" si="7"/>
        <v>287.86458333333331</v>
      </c>
    </row>
    <row r="191" spans="1:7" ht="51">
      <c r="A191" s="60" t="s">
        <v>185</v>
      </c>
      <c r="B191" s="34">
        <v>1920</v>
      </c>
      <c r="C191" s="34">
        <v>2980</v>
      </c>
      <c r="D191" s="34">
        <v>2764</v>
      </c>
      <c r="E191" s="65">
        <f t="shared" si="5"/>
        <v>92.75167785234899</v>
      </c>
      <c r="F191" s="34">
        <f t="shared" si="6"/>
        <v>844</v>
      </c>
      <c r="G191" s="65">
        <f t="shared" si="7"/>
        <v>143.95833333333334</v>
      </c>
    </row>
    <row r="192" spans="1:7" ht="63.75">
      <c r="A192" s="60" t="s">
        <v>186</v>
      </c>
      <c r="B192" s="34">
        <v>10240</v>
      </c>
      <c r="C192" s="34">
        <v>9098</v>
      </c>
      <c r="D192" s="34">
        <v>8291</v>
      </c>
      <c r="E192" s="65">
        <f t="shared" si="5"/>
        <v>91.12991866344251</v>
      </c>
      <c r="F192" s="34">
        <f t="shared" si="6"/>
        <v>-1949</v>
      </c>
      <c r="G192" s="65">
        <f t="shared" si="7"/>
        <v>80.966796875</v>
      </c>
    </row>
    <row r="193" spans="1:7" ht="114.75">
      <c r="A193" s="60" t="s">
        <v>187</v>
      </c>
      <c r="B193" s="34">
        <v>216494</v>
      </c>
      <c r="C193" s="34">
        <v>527831</v>
      </c>
      <c r="D193" s="34">
        <v>273726</v>
      </c>
      <c r="E193" s="65">
        <f t="shared" si="5"/>
        <v>51.858644149358412</v>
      </c>
      <c r="F193" s="34">
        <f t="shared" si="6"/>
        <v>57232</v>
      </c>
      <c r="G193" s="65">
        <f t="shared" si="7"/>
        <v>126.43583655898085</v>
      </c>
    </row>
    <row r="194" spans="1:7" ht="25.5">
      <c r="A194" s="60" t="s">
        <v>188</v>
      </c>
      <c r="B194" s="34">
        <v>5134</v>
      </c>
      <c r="C194" s="34">
        <v>10849</v>
      </c>
      <c r="D194" s="34">
        <v>7286</v>
      </c>
      <c r="E194" s="65">
        <f t="shared" si="5"/>
        <v>67.158263434417918</v>
      </c>
      <c r="F194" s="34">
        <f t="shared" si="6"/>
        <v>2152</v>
      </c>
      <c r="G194" s="65">
        <f t="shared" si="7"/>
        <v>141.91663420335021</v>
      </c>
    </row>
    <row r="195" spans="1:7" ht="63.75">
      <c r="A195" s="60" t="s">
        <v>189</v>
      </c>
      <c r="B195" s="34">
        <v>2660</v>
      </c>
      <c r="C195" s="34">
        <v>4982</v>
      </c>
      <c r="D195" s="34">
        <v>1615</v>
      </c>
      <c r="E195" s="65">
        <f t="shared" si="5"/>
        <v>32.416700120433561</v>
      </c>
      <c r="F195" s="34">
        <f t="shared" si="6"/>
        <v>-1045</v>
      </c>
      <c r="G195" s="65">
        <f t="shared" si="7"/>
        <v>60.714285714285708</v>
      </c>
    </row>
    <row r="196" spans="1:7" ht="76.5">
      <c r="A196" s="60" t="s">
        <v>190</v>
      </c>
      <c r="B196" s="34">
        <v>14751</v>
      </c>
      <c r="C196" s="34">
        <v>13736</v>
      </c>
      <c r="D196" s="34">
        <v>1996</v>
      </c>
      <c r="E196" s="65">
        <f t="shared" si="5"/>
        <v>14.531158998252765</v>
      </c>
      <c r="F196" s="34">
        <f t="shared" si="6"/>
        <v>-12755</v>
      </c>
      <c r="G196" s="65">
        <f t="shared" si="7"/>
        <v>13.53128601450749</v>
      </c>
    </row>
    <row r="197" spans="1:7" ht="63.75">
      <c r="A197" s="60" t="s">
        <v>191</v>
      </c>
      <c r="B197" s="34">
        <v>385335</v>
      </c>
      <c r="C197" s="34">
        <v>781795</v>
      </c>
      <c r="D197" s="34">
        <v>407492</v>
      </c>
      <c r="E197" s="65">
        <f t="shared" si="5"/>
        <v>52.122615263592124</v>
      </c>
      <c r="F197" s="34">
        <f t="shared" si="6"/>
        <v>22157</v>
      </c>
      <c r="G197" s="65">
        <f t="shared" si="7"/>
        <v>105.7500616346815</v>
      </c>
    </row>
    <row r="198" spans="1:7" ht="102">
      <c r="A198" s="60" t="s">
        <v>192</v>
      </c>
      <c r="B198" s="34">
        <v>173947</v>
      </c>
      <c r="C198" s="34">
        <v>276408</v>
      </c>
      <c r="D198" s="34">
        <v>223070</v>
      </c>
      <c r="E198" s="65">
        <f t="shared" si="5"/>
        <v>80.703163439553123</v>
      </c>
      <c r="F198" s="34">
        <f t="shared" si="6"/>
        <v>49123</v>
      </c>
      <c r="G198" s="65">
        <f t="shared" si="7"/>
        <v>128.24021109878296</v>
      </c>
    </row>
    <row r="199" spans="1:7" ht="25.5">
      <c r="A199" s="60" t="s">
        <v>193</v>
      </c>
      <c r="B199" s="34">
        <v>0</v>
      </c>
      <c r="C199" s="34">
        <v>17154</v>
      </c>
      <c r="D199" s="34">
        <v>0</v>
      </c>
      <c r="E199" s="65">
        <f t="shared" si="5"/>
        <v>0</v>
      </c>
      <c r="F199" s="34">
        <f t="shared" si="6"/>
        <v>0</v>
      </c>
      <c r="G199" s="65"/>
    </row>
    <row r="200" spans="1:7" ht="51">
      <c r="A200" s="60" t="s">
        <v>194</v>
      </c>
      <c r="B200" s="34">
        <v>464949</v>
      </c>
      <c r="C200" s="34">
        <v>1037584</v>
      </c>
      <c r="D200" s="34">
        <v>629570</v>
      </c>
      <c r="E200" s="65">
        <f t="shared" si="5"/>
        <v>60.676533177072891</v>
      </c>
      <c r="F200" s="34">
        <f t="shared" si="6"/>
        <v>164621</v>
      </c>
      <c r="G200" s="65">
        <f t="shared" si="7"/>
        <v>135.40624885740155</v>
      </c>
    </row>
    <row r="201" spans="1:7" ht="25.5">
      <c r="A201" s="60" t="s">
        <v>195</v>
      </c>
      <c r="B201" s="34">
        <v>47768</v>
      </c>
      <c r="C201" s="34">
        <v>79932</v>
      </c>
      <c r="D201" s="34">
        <v>41087</v>
      </c>
      <c r="E201" s="65">
        <f t="shared" si="5"/>
        <v>51.402442075764398</v>
      </c>
      <c r="F201" s="34">
        <f t="shared" si="6"/>
        <v>-6681</v>
      </c>
      <c r="G201" s="65">
        <f t="shared" si="7"/>
        <v>86.013649304974038</v>
      </c>
    </row>
    <row r="202" spans="1:7">
      <c r="A202" s="60" t="s">
        <v>196</v>
      </c>
      <c r="B202" s="34">
        <v>0</v>
      </c>
      <c r="C202" s="34">
        <v>1950</v>
      </c>
      <c r="D202" s="34">
        <v>0</v>
      </c>
      <c r="E202" s="65">
        <f t="shared" si="5"/>
        <v>0</v>
      </c>
      <c r="F202" s="34">
        <f t="shared" si="6"/>
        <v>0</v>
      </c>
      <c r="G202" s="65"/>
    </row>
    <row r="203" spans="1:7">
      <c r="A203" s="59" t="s">
        <v>197</v>
      </c>
      <c r="B203" s="64">
        <v>2414197</v>
      </c>
      <c r="C203" s="64">
        <v>4172894</v>
      </c>
      <c r="D203" s="64">
        <v>2398600</v>
      </c>
      <c r="E203" s="63">
        <f t="shared" si="5"/>
        <v>57.480491955942327</v>
      </c>
      <c r="F203" s="62">
        <f t="shared" si="6"/>
        <v>-15597</v>
      </c>
      <c r="G203" s="63">
        <f t="shared" si="7"/>
        <v>99.353946674608579</v>
      </c>
    </row>
    <row r="204" spans="1:7" ht="51">
      <c r="A204" s="60" t="s">
        <v>198</v>
      </c>
      <c r="B204" s="34">
        <v>0</v>
      </c>
      <c r="C204" s="34">
        <v>640</v>
      </c>
      <c r="D204" s="34">
        <v>1</v>
      </c>
      <c r="E204" s="65">
        <f t="shared" si="5"/>
        <v>0.15625</v>
      </c>
      <c r="F204" s="34">
        <f t="shared" si="6"/>
        <v>1</v>
      </c>
      <c r="G204" s="65"/>
    </row>
    <row r="205" spans="1:7" ht="63.75">
      <c r="A205" s="60" t="s">
        <v>199</v>
      </c>
      <c r="B205" s="34">
        <v>229</v>
      </c>
      <c r="C205" s="34">
        <v>58</v>
      </c>
      <c r="D205" s="34">
        <v>58</v>
      </c>
      <c r="E205" s="65">
        <f t="shared" si="5"/>
        <v>100</v>
      </c>
      <c r="F205" s="34">
        <f t="shared" si="6"/>
        <v>-171</v>
      </c>
      <c r="G205" s="65">
        <f t="shared" si="7"/>
        <v>25.327510917030565</v>
      </c>
    </row>
    <row r="206" spans="1:7" ht="63.75">
      <c r="A206" s="60" t="s">
        <v>200</v>
      </c>
      <c r="B206" s="34">
        <v>0</v>
      </c>
      <c r="C206" s="34">
        <v>13710</v>
      </c>
      <c r="D206" s="34">
        <v>11185</v>
      </c>
      <c r="E206" s="65">
        <f t="shared" si="5"/>
        <v>81.582786287381467</v>
      </c>
      <c r="F206" s="34">
        <f t="shared" si="6"/>
        <v>11185</v>
      </c>
      <c r="G206" s="65"/>
    </row>
    <row r="207" spans="1:7" ht="51">
      <c r="A207" s="60" t="s">
        <v>201</v>
      </c>
      <c r="B207" s="34">
        <v>6889</v>
      </c>
      <c r="C207" s="34">
        <v>5114</v>
      </c>
      <c r="D207" s="34">
        <v>9855</v>
      </c>
      <c r="E207" s="65">
        <f t="shared" si="5"/>
        <v>192.70629644114197</v>
      </c>
      <c r="F207" s="34">
        <f t="shared" si="6"/>
        <v>2966</v>
      </c>
      <c r="G207" s="65">
        <f t="shared" si="7"/>
        <v>143.05414428799534</v>
      </c>
    </row>
    <row r="208" spans="1:7" ht="51">
      <c r="A208" s="60" t="s">
        <v>202</v>
      </c>
      <c r="B208" s="34">
        <v>2018</v>
      </c>
      <c r="C208" s="34">
        <v>412</v>
      </c>
      <c r="D208" s="34">
        <v>732</v>
      </c>
      <c r="E208" s="65">
        <f t="shared" si="5"/>
        <v>177.66990291262138</v>
      </c>
      <c r="F208" s="34">
        <f t="shared" si="6"/>
        <v>-1286</v>
      </c>
      <c r="G208" s="65">
        <f t="shared" si="7"/>
        <v>36.273538156590682</v>
      </c>
    </row>
    <row r="209" spans="1:7" ht="38.25">
      <c r="A209" s="60" t="s">
        <v>203</v>
      </c>
      <c r="B209" s="34">
        <v>88712</v>
      </c>
      <c r="C209" s="34">
        <v>102103</v>
      </c>
      <c r="D209" s="34">
        <v>83398</v>
      </c>
      <c r="E209" s="65">
        <f t="shared" si="5"/>
        <v>81.680264047089707</v>
      </c>
      <c r="F209" s="34">
        <f t="shared" si="6"/>
        <v>-5314</v>
      </c>
      <c r="G209" s="65">
        <f t="shared" si="7"/>
        <v>94.009829560826034</v>
      </c>
    </row>
    <row r="210" spans="1:7" ht="63.75">
      <c r="A210" s="60" t="s">
        <v>204</v>
      </c>
      <c r="B210" s="34">
        <v>20492</v>
      </c>
      <c r="C210" s="34">
        <v>0</v>
      </c>
      <c r="D210" s="34">
        <v>0</v>
      </c>
      <c r="E210" s="65"/>
      <c r="F210" s="34">
        <f t="shared" si="6"/>
        <v>-20492</v>
      </c>
      <c r="G210" s="65">
        <f t="shared" si="7"/>
        <v>0</v>
      </c>
    </row>
    <row r="211" spans="1:7" ht="51">
      <c r="A211" s="60" t="s">
        <v>205</v>
      </c>
      <c r="B211" s="34">
        <v>220</v>
      </c>
      <c r="C211" s="34">
        <v>165742</v>
      </c>
      <c r="D211" s="34">
        <v>49113</v>
      </c>
      <c r="E211" s="65">
        <f t="shared" si="5"/>
        <v>29.63219944250703</v>
      </c>
      <c r="F211" s="34">
        <f t="shared" si="6"/>
        <v>48893</v>
      </c>
      <c r="G211" s="65">
        <f t="shared" si="7"/>
        <v>22324.090909090912</v>
      </c>
    </row>
    <row r="212" spans="1:7" ht="38.25">
      <c r="A212" s="60" t="s">
        <v>206</v>
      </c>
      <c r="B212" s="34">
        <v>0</v>
      </c>
      <c r="C212" s="34">
        <v>90654</v>
      </c>
      <c r="D212" s="34">
        <v>0</v>
      </c>
      <c r="E212" s="65">
        <f t="shared" si="5"/>
        <v>0</v>
      </c>
      <c r="F212" s="34">
        <f t="shared" si="6"/>
        <v>0</v>
      </c>
      <c r="G212" s="65"/>
    </row>
    <row r="213" spans="1:7" ht="63.75">
      <c r="A213" s="60" t="s">
        <v>207</v>
      </c>
      <c r="B213" s="34">
        <v>0</v>
      </c>
      <c r="C213" s="34">
        <v>670660</v>
      </c>
      <c r="D213" s="34">
        <v>392794</v>
      </c>
      <c r="E213" s="65">
        <f t="shared" si="5"/>
        <v>58.568276026600664</v>
      </c>
      <c r="F213" s="34">
        <f t="shared" si="6"/>
        <v>392794</v>
      </c>
      <c r="G213" s="65"/>
    </row>
    <row r="214" spans="1:7" ht="153">
      <c r="A214" s="60" t="s">
        <v>208</v>
      </c>
      <c r="B214" s="34">
        <v>0</v>
      </c>
      <c r="C214" s="34">
        <v>3354</v>
      </c>
      <c r="D214" s="34">
        <v>1304</v>
      </c>
      <c r="E214" s="65">
        <f t="shared" si="5"/>
        <v>38.878950506857485</v>
      </c>
      <c r="F214" s="34">
        <f t="shared" si="6"/>
        <v>1304</v>
      </c>
      <c r="G214" s="65"/>
    </row>
    <row r="215" spans="1:7" ht="51">
      <c r="A215" s="60" t="s">
        <v>209</v>
      </c>
      <c r="B215" s="34">
        <v>754526</v>
      </c>
      <c r="C215" s="34">
        <v>859010</v>
      </c>
      <c r="D215" s="34">
        <v>654564</v>
      </c>
      <c r="E215" s="65">
        <f t="shared" si="5"/>
        <v>76.199811410810113</v>
      </c>
      <c r="F215" s="34">
        <f t="shared" si="6"/>
        <v>-99962</v>
      </c>
      <c r="G215" s="65">
        <f t="shared" si="7"/>
        <v>86.751682513259979</v>
      </c>
    </row>
    <row r="216" spans="1:7" ht="76.5">
      <c r="A216" s="60" t="s">
        <v>210</v>
      </c>
      <c r="B216" s="34">
        <v>0</v>
      </c>
      <c r="C216" s="34">
        <v>100000</v>
      </c>
      <c r="D216" s="34">
        <v>8948</v>
      </c>
      <c r="E216" s="65">
        <f t="shared" si="5"/>
        <v>8.9480000000000004</v>
      </c>
      <c r="F216" s="34">
        <f t="shared" si="6"/>
        <v>8948</v>
      </c>
      <c r="G216" s="65"/>
    </row>
    <row r="217" spans="1:7" ht="63.75">
      <c r="A217" s="60" t="s">
        <v>211</v>
      </c>
      <c r="B217" s="34">
        <v>60181</v>
      </c>
      <c r="C217" s="34">
        <v>250000</v>
      </c>
      <c r="D217" s="34">
        <v>171649</v>
      </c>
      <c r="E217" s="65">
        <f t="shared" si="5"/>
        <v>68.659599999999998</v>
      </c>
      <c r="F217" s="34">
        <f t="shared" si="6"/>
        <v>111468</v>
      </c>
      <c r="G217" s="65">
        <f t="shared" si="7"/>
        <v>285.22124923148505</v>
      </c>
    </row>
    <row r="218" spans="1:7" ht="51">
      <c r="A218" s="60" t="s">
        <v>212</v>
      </c>
      <c r="B218" s="34">
        <v>734043</v>
      </c>
      <c r="C218" s="34">
        <v>1397353</v>
      </c>
      <c r="D218" s="34">
        <v>719704</v>
      </c>
      <c r="E218" s="65">
        <f t="shared" si="5"/>
        <v>51.504809450439517</v>
      </c>
      <c r="F218" s="34">
        <f t="shared" si="6"/>
        <v>-14339</v>
      </c>
      <c r="G218" s="65">
        <f t="shared" si="7"/>
        <v>98.04657220353576</v>
      </c>
    </row>
    <row r="219" spans="1:7" ht="25.5">
      <c r="A219" s="60" t="s">
        <v>213</v>
      </c>
      <c r="B219" s="34"/>
      <c r="C219" s="34">
        <v>10000</v>
      </c>
      <c r="D219" s="34">
        <v>5776</v>
      </c>
      <c r="E219" s="65">
        <f t="shared" si="5"/>
        <v>57.76</v>
      </c>
      <c r="F219" s="34">
        <f t="shared" si="6"/>
        <v>5776</v>
      </c>
      <c r="G219" s="65"/>
    </row>
    <row r="220" spans="1:7" ht="63.75">
      <c r="A220" s="60" t="s">
        <v>214</v>
      </c>
      <c r="B220" s="34">
        <v>223</v>
      </c>
      <c r="C220" s="34">
        <v>288</v>
      </c>
      <c r="D220" s="34">
        <v>288</v>
      </c>
      <c r="E220" s="65">
        <f t="shared" si="5"/>
        <v>100</v>
      </c>
      <c r="F220" s="34">
        <f t="shared" si="6"/>
        <v>65</v>
      </c>
      <c r="G220" s="65">
        <f t="shared" si="7"/>
        <v>129.14798206278027</v>
      </c>
    </row>
    <row r="221" spans="1:7" ht="51">
      <c r="A221" s="60" t="s">
        <v>215</v>
      </c>
      <c r="B221" s="34">
        <v>0</v>
      </c>
      <c r="C221" s="34">
        <v>50000</v>
      </c>
      <c r="D221" s="34">
        <v>0</v>
      </c>
      <c r="E221" s="65">
        <f t="shared" si="5"/>
        <v>0</v>
      </c>
      <c r="F221" s="34">
        <f t="shared" si="6"/>
        <v>0</v>
      </c>
      <c r="G221" s="65"/>
    </row>
    <row r="222" spans="1:7" ht="38.25">
      <c r="A222" s="60" t="s">
        <v>216</v>
      </c>
      <c r="B222" s="34">
        <v>746664</v>
      </c>
      <c r="C222" s="34">
        <v>453796</v>
      </c>
      <c r="D222" s="34">
        <v>289231</v>
      </c>
      <c r="E222" s="65">
        <f t="shared" si="5"/>
        <v>63.735907764722477</v>
      </c>
      <c r="F222" s="34">
        <f t="shared" si="6"/>
        <v>-457433</v>
      </c>
      <c r="G222" s="65">
        <f t="shared" si="7"/>
        <v>38.736432987260663</v>
      </c>
    </row>
    <row r="223" spans="1:7" ht="38.25">
      <c r="A223" s="57" t="s">
        <v>217</v>
      </c>
      <c r="B223" s="61">
        <v>16044</v>
      </c>
      <c r="C223" s="61">
        <v>316588</v>
      </c>
      <c r="D223" s="61">
        <v>196698</v>
      </c>
      <c r="E223" s="67">
        <f t="shared" si="5"/>
        <v>62.13059244191188</v>
      </c>
      <c r="F223" s="61">
        <f t="shared" si="6"/>
        <v>180654</v>
      </c>
      <c r="G223" s="67">
        <f t="shared" si="7"/>
        <v>1225.9910246821241</v>
      </c>
    </row>
    <row r="224" spans="1:7" ht="63.75">
      <c r="A224" s="60" t="s">
        <v>218</v>
      </c>
      <c r="B224" s="34">
        <v>0</v>
      </c>
      <c r="C224" s="34">
        <v>73644</v>
      </c>
      <c r="D224" s="34">
        <v>14729</v>
      </c>
      <c r="E224" s="65">
        <f t="shared" si="5"/>
        <v>20.000271576774754</v>
      </c>
      <c r="F224" s="34">
        <f t="shared" si="6"/>
        <v>14729</v>
      </c>
      <c r="G224" s="65"/>
    </row>
    <row r="225" spans="1:7" ht="102">
      <c r="A225" s="60" t="s">
        <v>219</v>
      </c>
      <c r="B225" s="34">
        <v>16044</v>
      </c>
      <c r="C225" s="34">
        <v>124535</v>
      </c>
      <c r="D225" s="34">
        <v>91969</v>
      </c>
      <c r="E225" s="65">
        <f t="shared" si="5"/>
        <v>73.849921708756568</v>
      </c>
      <c r="F225" s="34">
        <f t="shared" si="6"/>
        <v>75925</v>
      </c>
      <c r="G225" s="65">
        <f t="shared" si="7"/>
        <v>573.22986786337572</v>
      </c>
    </row>
    <row r="226" spans="1:7" ht="76.5">
      <c r="A226" s="60" t="s">
        <v>220</v>
      </c>
      <c r="B226" s="34">
        <v>0</v>
      </c>
      <c r="C226" s="34">
        <v>118409</v>
      </c>
      <c r="D226" s="34">
        <v>90000</v>
      </c>
      <c r="E226" s="65">
        <f t="shared" si="5"/>
        <v>76.00773589845366</v>
      </c>
      <c r="F226" s="34">
        <f t="shared" si="6"/>
        <v>90000</v>
      </c>
      <c r="G226" s="65"/>
    </row>
    <row r="227" spans="1:7">
      <c r="A227" s="57" t="s">
        <v>221</v>
      </c>
      <c r="B227" s="61">
        <v>127355</v>
      </c>
      <c r="C227" s="61">
        <v>144439</v>
      </c>
      <c r="D227" s="61">
        <v>184455</v>
      </c>
      <c r="E227" s="67">
        <f t="shared" si="5"/>
        <v>127.70442885924163</v>
      </c>
      <c r="F227" s="61">
        <f t="shared" si="6"/>
        <v>57100</v>
      </c>
      <c r="G227" s="67">
        <f t="shared" si="7"/>
        <v>144.83530289348673</v>
      </c>
    </row>
    <row r="228" spans="1:7" ht="89.25">
      <c r="A228" s="57" t="s">
        <v>222</v>
      </c>
      <c r="B228" s="61">
        <v>12341</v>
      </c>
      <c r="C228" s="61">
        <v>21834</v>
      </c>
      <c r="D228" s="61">
        <v>39417</v>
      </c>
      <c r="E228" s="67">
        <f t="shared" si="5"/>
        <v>180.53036548502334</v>
      </c>
      <c r="F228" s="61">
        <f t="shared" si="6"/>
        <v>27076</v>
      </c>
      <c r="G228" s="67">
        <f t="shared" si="7"/>
        <v>319.39875212705618</v>
      </c>
    </row>
    <row r="229" spans="1:7" ht="51">
      <c r="A229" s="57" t="s">
        <v>223</v>
      </c>
      <c r="B229" s="61">
        <v>-12964</v>
      </c>
      <c r="C229" s="61">
        <v>-63292</v>
      </c>
      <c r="D229" s="61">
        <v>-30679</v>
      </c>
      <c r="E229" s="67">
        <f t="shared" si="5"/>
        <v>48.472160778613407</v>
      </c>
      <c r="F229" s="61">
        <f t="shared" si="6"/>
        <v>-17715</v>
      </c>
      <c r="G229" s="67">
        <f t="shared" si="7"/>
        <v>236.64763961740204</v>
      </c>
    </row>
  </sheetData>
  <mergeCells count="9">
    <mergeCell ref="E4:E5"/>
    <mergeCell ref="A1:G1"/>
    <mergeCell ref="F2:G2"/>
    <mergeCell ref="F4:G4"/>
    <mergeCell ref="B3:G3"/>
    <mergeCell ref="D4:D5"/>
    <mergeCell ref="A3:A5"/>
    <mergeCell ref="B4:B5"/>
    <mergeCell ref="C4:C5"/>
  </mergeCells>
  <printOptions horizontalCentered="1" verticalCentered="1"/>
  <pageMargins left="0" right="0" top="0.59055118110236227" bottom="0.3937007874015748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Лист2</vt:lpstr>
      <vt:lpstr>Лист2!Заголовки_для_печати</vt:lpstr>
      <vt:lpstr>Лист2!Область_печати</vt:lpstr>
    </vt:vector>
  </TitlesOfParts>
  <Company>Комитет финансов Курской области</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Zverenkova_A</dc:creator>
  <cp:lastModifiedBy>Sviridova_M</cp:lastModifiedBy>
  <cp:lastPrinted>2021-08-17T14:49:46Z</cp:lastPrinted>
  <dcterms:created xsi:type="dcterms:W3CDTF">2008-11-29T07:38:34Z</dcterms:created>
  <dcterms:modified xsi:type="dcterms:W3CDTF">2021-08-17T14:50:27Z</dcterms:modified>
</cp:coreProperties>
</file>