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definedNames>
    <definedName name="_xlnm.Print_Area" localSheetId="0">СВОДНЫЙ!$A$1:$L$41</definedName>
  </definedName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<sst xmlns="http://schemas.openxmlformats.org/spreadsheetml/2006/main" count="101" uniqueCount="90">
  <si>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</si>
  <si>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</si>
  <si>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</si>
  <si>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</si>
  <si>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</si>
  <si>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</si>
  <si>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</si>
  <si>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</si>
  <si>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</si>
  <si>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</si>
  <si>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</si>
  <si>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</si>
  <si>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</si>
  <si>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</si>
  <si>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</si>
  <si>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</si>
  <si>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</si>
  <si>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</si>
  <si>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</si>
  <si>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</si>
  <si>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</si>
  <si>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</si>
  <si>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</si>
  <si>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</si>
  <si>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</si>
  <si>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</si>
  <si>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</si>
  <si>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</si>
  <si>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</si>
  <si>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</si>
  <si>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</si>
  <si>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</si>
  <si>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</si>
  <si>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</si>
  <si>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</si>
  <si>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</si>
  <si>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</si>
  <si>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</si>
  <si>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</si>
  <si>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</si>
  <si>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</si>
  <si>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</si>
  <si>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</si>
  <si>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</si>
  <si>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</si>
  <si>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</si>
  <si>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</si>
  <si>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</si>
  <si>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</si>
  <si>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</si>
  <si>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</si>
  <si>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</si>
  <si>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</si>
  <si>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</si>
  <si>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</si>
  <si>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</si>
  <si>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</si>
  <si>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</si>
  <si>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</si>
  <si>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</si>
  <si>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</si>
  <si>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</si>
  <si>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</si>
  <si>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</si>
  <si>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</si>
  <si>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</si>
  <si>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</si>
  <si>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</si>
  <si>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</si>
  <si>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</si>
  <si>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</si>
  <si>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</si>
  <si>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</si>
  <si>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</si>
  <si>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</si>
  <si>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</si>
  <si>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</si>
  <si>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</si>
  <si>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</si>
  <si>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</si>
  <si>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</si>
  <si>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</si>
  <si>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</si>
  <si>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</si>
  <si>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</si>
  <si>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</si>
  <si>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01.12.2023 года</t>
  </si>
  <si>
    <t>Задолженность на 01.12.2023</t>
  </si>
  <si>
    <t>Отклонение показателя на 01.12.2023 от показателя на 01.01.2023, (+/-)</t>
  </si>
  <si>
    <t>Темп роста (снижения) 01.12.2023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</si>
</sst>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="90" zoomScaleNormal="90" zoomScaleSheetLayoutView="90" workbookViewId="0">
      <selection activeCell="A6" sqref="A6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48</v>
      </c>
      <c r="K8" s="18">
        <f>J8-G8</f>
        <v>-84</v>
      </c>
      <c r="L8" s="19">
        <f>J8/G8*100</f>
        <v>36.363636363636367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31</v>
      </c>
      <c r="K9" s="18">
        <f t="shared" ref="K9:K40" si="4">J9-G9</f>
        <v>-56</v>
      </c>
      <c r="L9" s="19">
        <f t="shared" ref="L9:L41" si="5">J9/G9*100</f>
        <v>35.632183908045981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13</v>
      </c>
      <c r="K10" s="18">
        <f t="shared" si="4"/>
        <v>-60</v>
      </c>
      <c r="L10" s="19">
        <f t="shared" si="5"/>
        <v>17.80821917808219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88</v>
      </c>
      <c r="K11" s="18">
        <f t="shared" si="4"/>
        <v>2</v>
      </c>
      <c r="L11" s="19">
        <f t="shared" si="5"/>
        <v>102.32558139534885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28</v>
      </c>
      <c r="K12" s="18">
        <f t="shared" si="4"/>
        <v>-75</v>
      </c>
      <c r="L12" s="19">
        <f t="shared" si="5"/>
        <v>27.184466019417474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31</v>
      </c>
      <c r="K13" s="18">
        <f t="shared" si="4"/>
        <v>-25</v>
      </c>
      <c r="L13" s="19">
        <f t="shared" si="5"/>
        <v>55.357142857142861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6</v>
      </c>
      <c r="K14" s="18">
        <f t="shared" si="4"/>
        <v>-63</v>
      </c>
      <c r="L14" s="19">
        <f t="shared" si="5"/>
        <v>8.695652173913043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188</v>
      </c>
      <c r="K15" s="18">
        <f t="shared" si="4"/>
        <v>122</v>
      </c>
      <c r="L15" s="19">
        <f t="shared" si="5"/>
        <v>284.84848484848487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41</v>
      </c>
      <c r="K17" s="18">
        <f t="shared" si="4"/>
        <v>-136</v>
      </c>
      <c r="L17" s="19">
        <f t="shared" si="5"/>
        <v>23.163841807909606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66</v>
      </c>
      <c r="K18" s="18">
        <f t="shared" si="4"/>
        <v>-183</v>
      </c>
      <c r="L18" s="19">
        <f t="shared" si="5"/>
        <v>26.506024096385545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16</v>
      </c>
      <c r="K19" s="18">
        <f t="shared" si="4"/>
        <v>-65</v>
      </c>
      <c r="L19" s="19">
        <f t="shared" si="5"/>
        <v>19.753086419753085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56</v>
      </c>
      <c r="K21" s="18">
        <f t="shared" si="4"/>
        <v>-82</v>
      </c>
      <c r="L21" s="19">
        <f t="shared" si="5"/>
        <v>40.579710144927539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24</v>
      </c>
      <c r="K22" s="18">
        <f t="shared" si="4"/>
        <v>-145</v>
      </c>
      <c r="L22" s="19">
        <f t="shared" si="5"/>
        <v>14.201183431952662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17</v>
      </c>
      <c r="K23" s="18">
        <f t="shared" si="4"/>
        <v>-121</v>
      </c>
      <c r="L23" s="19">
        <f t="shared" si="5"/>
        <v>12.318840579710146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39</v>
      </c>
      <c r="K24" s="18">
        <f t="shared" si="4"/>
        <v>-102</v>
      </c>
      <c r="L24" s="19">
        <f t="shared" si="5"/>
        <v>27.659574468085108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13</v>
      </c>
      <c r="K25" s="18">
        <f t="shared" si="4"/>
        <v>-27</v>
      </c>
      <c r="L25" s="19">
        <f t="shared" si="5"/>
        <v>32.5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458</v>
      </c>
      <c r="K27" s="18">
        <f t="shared" si="4"/>
        <v>-308</v>
      </c>
      <c r="L27" s="19">
        <f t="shared" si="5"/>
        <v>59.791122715404697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24</v>
      </c>
      <c r="K28" s="18">
        <f t="shared" si="4"/>
        <v>-36</v>
      </c>
      <c r="L28" s="19">
        <f t="shared" si="5"/>
        <v>40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16</v>
      </c>
      <c r="K29" s="18">
        <f t="shared" si="4"/>
        <v>-47</v>
      </c>
      <c r="L29" s="19">
        <f t="shared" si="5"/>
        <v>25.396825396825395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83</v>
      </c>
      <c r="K30" s="18">
        <f t="shared" si="4"/>
        <v>-126</v>
      </c>
      <c r="L30" s="19">
        <f t="shared" si="5"/>
        <v>39.71291866028708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17</v>
      </c>
      <c r="K32" s="18">
        <f t="shared" si="4"/>
        <v>-89</v>
      </c>
      <c r="L32" s="19">
        <f t="shared" si="5"/>
        <v>16.037735849056602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228</v>
      </c>
      <c r="K33" s="18">
        <f t="shared" si="4"/>
        <v>147</v>
      </c>
      <c r="L33" s="19">
        <f t="shared" si="5"/>
        <v>281.48148148148147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14</v>
      </c>
      <c r="K34" s="18">
        <f t="shared" si="4"/>
        <v>-19</v>
      </c>
      <c r="L34" s="19">
        <f t="shared" si="5"/>
        <v>42.424242424242422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0</v>
      </c>
      <c r="K35" s="18">
        <f t="shared" si="4"/>
        <v>-18</v>
      </c>
      <c r="L35" s="19">
        <f t="shared" si="5"/>
        <v>0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1158</v>
      </c>
      <c r="K36" s="18">
        <f t="shared" si="4"/>
        <v>-1263</v>
      </c>
      <c r="L36" s="19">
        <f t="shared" si="5"/>
        <v>47.831474597273854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6793</v>
      </c>
      <c r="K37" s="18">
        <f t="shared" si="4"/>
        <v>-7601</v>
      </c>
      <c r="L37" s="19">
        <f t="shared" si="5"/>
        <v>47.193274975684311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110</v>
      </c>
      <c r="K38" s="18">
        <f t="shared" si="4"/>
        <v>-207</v>
      </c>
      <c r="L38" s="19">
        <f t="shared" si="5"/>
        <v>34.700315457413247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38</v>
      </c>
      <c r="K39" s="18">
        <f t="shared" si="4"/>
        <v>-90</v>
      </c>
      <c r="L39" s="19">
        <f t="shared" si="5"/>
        <v>29.6875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8</v>
      </c>
      <c r="K40" s="29">
        <f t="shared" si="4"/>
        <v>-72</v>
      </c>
      <c r="L40" s="31">
        <f t="shared" si="5"/>
        <v>10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9673</v>
      </c>
      <c r="K41" s="13">
        <f>SUM(K8:K40)</f>
        <v>-10978</v>
      </c>
      <c r="L41" s="32">
        <f t="shared" si="5"/>
        <v>46.84034671444482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2023-12-22T09:36:20Z</dcterms:modified>
</cp:coreProperties>
</file>