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definedNames>
    <definedName name="_xlnm.Print_Titles" localSheetId="0">Лист1!$A:$A</definedName>
  </definedNames>
  <calcPr calcId="125725"/>
</workbook>
</file>

<file path=xl/calcChain.xml><?xml version="1.0" encoding="utf-8"?>
<calcChain xmlns="http://schemas.openxmlformats.org/spreadsheetml/2006/main">
  <c r="M8" i="1"/>
  <c r="J8"/>
  <c r="AM8"/>
  <c r="AI8"/>
  <c r="AH8"/>
  <c r="AG8"/>
  <c r="AE8"/>
  <c r="AD8"/>
  <c r="AC8"/>
  <c r="AB8"/>
  <c r="Z8"/>
  <c r="V8"/>
  <c r="U8"/>
  <c r="T8"/>
  <c r="R8"/>
  <c r="Q8"/>
  <c r="P8"/>
  <c r="O8"/>
  <c r="I8"/>
  <c r="H8"/>
  <c r="G8"/>
  <c r="E8"/>
  <c r="D8"/>
  <c r="C8"/>
  <c r="B8"/>
  <c r="AB5"/>
  <c r="O5"/>
  <c r="B5"/>
  <c r="AJ8" l="1"/>
  <c r="S8"/>
  <c r="F8"/>
  <c r="AF8"/>
  <c r="W8"/>
  <c r="X8" l="1"/>
  <c r="AA8"/>
  <c r="AK8"/>
  <c r="AL8"/>
  <c r="AN8"/>
  <c r="N8"/>
  <c r="L8"/>
  <c r="K8"/>
  <c r="Y8" l="1"/>
</calcChain>
</file>

<file path=xl/sharedStrings.xml><?xml version="1.0" encoding="utf-8"?>
<sst xmlns="http://schemas.openxmlformats.org/spreadsheetml/2006/main" count="92" uniqueCount="65">
  <si>
    <t>Расчет объема субвенции, предоставляемой из областного бюджета бюджетам муниципальных районов и городских округов Курской области на осуществление отдельного государственного полномочия в соответствии с Законом Курской области «О наделении органов местного самоуправления Курской области отдельным государственным полномочием по однократному предоставлению благоустроенных жилых помещений специализированного жилищного фонда по договорам найма специализированных жилых помещений детям-сиротам и детям, оставшимся без попечения родителей, лицам из числа детей-сирот и детей, оставшихся без попечения родителей»</t>
  </si>
  <si>
    <t>Наименование муниципального образования</t>
  </si>
  <si>
    <t>Численность детей-сирот, для которых запланировано предоставление жилых помещений специализированного жилищного фонда, человек</t>
  </si>
  <si>
    <t>Общая площадь жилого помещения, м2</t>
  </si>
  <si>
    <t>Стоимость одного квадратного метра общей площади жилого помещения</t>
  </si>
  <si>
    <t>Корректирующий коэффициент для  муниципального образования Курской области, учитывающий рост средней рыночной стоимости жилья в населенных пунктах в зависимости от численности населения</t>
  </si>
  <si>
    <t>Объем бюджетных ассигнований на приобретение квартир</t>
  </si>
  <si>
    <t>Размер расходов на содержание жилых помещений в месяц</t>
  </si>
  <si>
    <t xml:space="preserve">Общая площадь спецжилфонда, включенного в региональную программу капитального ремонта </t>
  </si>
  <si>
    <t xml:space="preserve">Минимальный размер взноса на капитальный ремонт </t>
  </si>
  <si>
    <t>Объем бюджетных ассигнований на содержание квартир</t>
  </si>
  <si>
    <t>Объем бюджетных ассигнований на обеспечение деятельности муниципального образования Курской области</t>
  </si>
  <si>
    <t>Объем бюджетных ассигнований на предоставление жилых помещений по договорам найма детям-сиротам и детям, оставшимся без
попечения родителей, лицам из их числа</t>
  </si>
  <si>
    <t>Объем бюджетных ассигнований</t>
  </si>
  <si>
    <t>8=4*5*6*7</t>
  </si>
  <si>
    <t>12 =(4*9+10*11)*12мес</t>
  </si>
  <si>
    <t>13=(8+12)*1,5%</t>
  </si>
  <si>
    <t>14=8+12+13</t>
  </si>
  <si>
    <t>16=14+15</t>
  </si>
  <si>
    <t>21=17*18*19*20</t>
  </si>
  <si>
    <t>25=(17*22+23*24)*12мес</t>
  </si>
  <si>
    <t>26=(21+25)*1,5%</t>
  </si>
  <si>
    <t>27=21+25+26</t>
  </si>
  <si>
    <t>29=27+28</t>
  </si>
  <si>
    <t>34=30*31*32*33</t>
  </si>
  <si>
    <t>38=(30*35+36*37)*12мес</t>
  </si>
  <si>
    <t>39=(34+38)*1,5%</t>
  </si>
  <si>
    <t>40=34+38+39</t>
  </si>
  <si>
    <t>42=40+41</t>
  </si>
  <si>
    <t>Беловский муниципальный район</t>
  </si>
  <si>
    <t>Большесолдатский муниципальный район</t>
  </si>
  <si>
    <t>Глушковский муниципальный район</t>
  </si>
  <si>
    <t>Горшеченский муниципальный район</t>
  </si>
  <si>
    <t>Дмитриевский муниципальный район</t>
  </si>
  <si>
    <t>Железногорский муниципальный район</t>
  </si>
  <si>
    <t>Золотухинский муниципальный район</t>
  </si>
  <si>
    <t>Касторенский муниципальный район</t>
  </si>
  <si>
    <t>Конышевский муниципальный район</t>
  </si>
  <si>
    <t>Кореневский муниципальный район</t>
  </si>
  <si>
    <t>Курский муниципальный район</t>
  </si>
  <si>
    <t>Курчатовский муниципальный район</t>
  </si>
  <si>
    <t>Льговский муниципальный район</t>
  </si>
  <si>
    <t>Мантуровский муниципальный район</t>
  </si>
  <si>
    <t>Медвенский муниципальный район</t>
  </si>
  <si>
    <t>Обоянский муниципальный район</t>
  </si>
  <si>
    <t>Октябрьский муниципальный район</t>
  </si>
  <si>
    <t>Поныровский муниципальный район</t>
  </si>
  <si>
    <t>Пристенский муниципальный район</t>
  </si>
  <si>
    <t>Рыльский муниципальный район</t>
  </si>
  <si>
    <t>Советский муниципальный район</t>
  </si>
  <si>
    <t>Солнцевский муниципальный район</t>
  </si>
  <si>
    <t>Суджанский муниципальный район</t>
  </si>
  <si>
    <t>Тимский муниципальный район</t>
  </si>
  <si>
    <t>Фатежский муниципальный район</t>
  </si>
  <si>
    <t>Хомутовский муниципальный район</t>
  </si>
  <si>
    <t>Черемисиновский муниципальный район</t>
  </si>
  <si>
    <t>Щигровский муниципальный район</t>
  </si>
  <si>
    <t>г.Железногорск</t>
  </si>
  <si>
    <t>г.Курск</t>
  </si>
  <si>
    <t>г.Курчатов</t>
  </si>
  <si>
    <t>г.Льгов</t>
  </si>
  <si>
    <t>г.Щигры</t>
  </si>
  <si>
    <t>Нераспределенный резерв</t>
  </si>
  <si>
    <t>рублей</t>
  </si>
  <si>
    <t>Приложение № 1.17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</si>
</sst>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4" fontId="1" fillId="0" borderId="0" xfId="0" applyNumberFormat="1" applyFont="1" applyFill="1"/>
    <xf numFmtId="0" fontId="2" fillId="0" borderId="0" xfId="0" applyFont="1" applyFill="1"/>
    <xf numFmtId="0" fontId="2" fillId="0" borderId="6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4" fontId="1" fillId="0" borderId="6" xfId="0" applyNumberFormat="1" applyFont="1" applyFill="1" applyBorder="1"/>
    <xf numFmtId="4" fontId="2" fillId="0" borderId="0" xfId="0" applyNumberFormat="1" applyFont="1" applyFill="1"/>
    <xf numFmtId="0" fontId="2" fillId="0" borderId="6" xfId="0" applyFont="1" applyFill="1" applyBorder="1" applyAlignment="1" applyProtection="1">
      <alignment vertical="top" wrapText="1"/>
    </xf>
    <xf numFmtId="4" fontId="2" fillId="0" borderId="6" xfId="0" applyNumberFormat="1" applyFont="1" applyFill="1" applyBorder="1" applyAlignment="1" applyProtection="1">
      <alignment vertical="top" wrapText="1"/>
      <protection locked="0"/>
    </xf>
    <xf numFmtId="4" fontId="2" fillId="0" borderId="6" xfId="0" applyNumberFormat="1" applyFont="1" applyFill="1" applyBorder="1" applyAlignment="1" applyProtection="1">
      <alignment vertical="top" wrapText="1"/>
    </xf>
    <xf numFmtId="0" fontId="2" fillId="0" borderId="6" xfId="0" applyFont="1" applyFill="1" applyBorder="1" applyProtection="1"/>
    <xf numFmtId="4" fontId="2" fillId="0" borderId="6" xfId="0" applyNumberFormat="1" applyFont="1" applyFill="1" applyBorder="1" applyProtection="1">
      <protection locked="0"/>
    </xf>
    <xf numFmtId="4" fontId="2" fillId="0" borderId="0" xfId="0" applyNumberFormat="1" applyFont="1" applyFill="1" applyAlignment="1">
      <alignment horizontal="right"/>
    </xf>
    <xf numFmtId="0" fontId="4" fillId="0" borderId="0" xfId="0" applyFont="1" applyFill="1" applyAlignment="1">
      <alignment vertical="center" wrapText="1"/>
    </xf>
    <xf numFmtId="0" fontId="5" fillId="0" borderId="0" xfId="0" applyFont="1" applyFill="1" applyAlignment="1">
      <alignment horizontal="right"/>
    </xf>
    <xf numFmtId="0" fontId="4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0;&#1086;&#1087;&#1080;&#1103;%20&#1055;&#1088;&#1080;&#1083;&#1086;&#1078;&#1077;&#1085;&#1080;&#1077;%20&#8470;%2051%20(&#1089;&#1091;&#1073;&#1074;&#1077;&#1085;&#1094;&#1080;&#1103;%20&#1085;&#1072;%20&#1078;&#1080;&#1083;&#1100;&#1077;%20&#1089;&#1080;&#1088;&#1086;&#1090;&#1072;&#1084;)%20&#1052;&#1041;&#1058;_2_7_2_2_2_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ИТОГ"/>
      <sheetName val="systemquery"/>
      <sheetName val="Реквизиты документа"/>
      <sheetName val="Лист1"/>
    </sheetNames>
    <sheetDataSet>
      <sheetData sheetId="0" refreshError="1"/>
      <sheetData sheetId="1" refreshError="1"/>
      <sheetData sheetId="2">
        <row r="2">
          <cell r="A2" t="str">
            <v>Год</v>
          </cell>
          <cell r="B2" t="str">
            <v>2024</v>
          </cell>
        </row>
        <row r="3">
          <cell r="A3" t="str">
            <v>Бюджет</v>
          </cell>
          <cell r="B3" t="str">
            <v>Бюджет Курской области</v>
          </cell>
        </row>
        <row r="4">
          <cell r="A4" t="str">
            <v>Расчет</v>
          </cell>
          <cell r="B4" t="str">
            <v>Обоснование объемов бюджетных ассигнований на исполнение действующих расходных обязательств по предоставлению субвенций местным бюджетам на осуществление переданного государственного полномочия по предоставлению жилых помещений по договорам найма детям-сиротам и детям, оставшимся без попечения родителей, лицам из их числа</v>
          </cell>
        </row>
        <row r="5">
          <cell r="A5" t="str">
            <v>ГРБС</v>
          </cell>
          <cell r="B5" t="str">
            <v>805</v>
          </cell>
        </row>
        <row r="6">
          <cell r="A6" t="str">
            <v>Корреспондент</v>
          </cell>
          <cell r="B6" t="str">
            <v>МИНИСТЕРСТВО СОЦИАЛЬНОГО ОБЕСПЕЧЕНИЯ, МАТЕРИНСТВА И ДЕТСТВА КУРСКОЙ ОБЛАСТИ</v>
          </cell>
        </row>
        <row r="7">
          <cell r="A7" t="str">
            <v>Дата</v>
          </cell>
          <cell r="B7" t="str">
            <v>01.01.2024</v>
          </cell>
        </row>
        <row r="8">
          <cell r="A8" t="str">
            <v>КБК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N168"/>
  <sheetViews>
    <sheetView tabSelected="1" zoomScale="80" zoomScaleNormal="80" workbookViewId="0">
      <selection activeCell="L2" sqref="L2"/>
    </sheetView>
  </sheetViews>
  <sheetFormatPr defaultRowHeight="12.75"/>
  <cols>
    <col min="1" max="1" width="38.28515625" style="2" customWidth="1"/>
    <col min="2" max="40" width="16.5703125" style="2" customWidth="1"/>
    <col min="41" max="16384" width="9.140625" style="2"/>
  </cols>
  <sheetData>
    <row r="1" spans="1:40" ht="20.25" customHeight="1">
      <c r="L1" s="14" t="s">
        <v>64</v>
      </c>
      <c r="M1" s="14"/>
      <c r="N1" s="14"/>
    </row>
    <row r="2" spans="1:40" ht="12.75" customHeight="1"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 ht="84.75" customHeight="1">
      <c r="A3" s="13"/>
      <c r="B3" s="15" t="s">
        <v>0</v>
      </c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3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</row>
    <row r="4" spans="1:40" ht="16.5" customHeight="1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2" t="s">
        <v>63</v>
      </c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</row>
    <row r="5" spans="1:40">
      <c r="A5" s="16" t="s">
        <v>1</v>
      </c>
      <c r="B5" s="18" t="str">
        <f>"Очередной "&amp;(VALUE(VLOOKUP("Год",'[1]Реквизиты документа'!$A$2:$B$20,2,0)-0))&amp;" год"</f>
        <v>Очередной 2024 год</v>
      </c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20"/>
      <c r="O5" s="18" t="str">
        <f>(VALUE(VLOOKUP("Год",'[1]Реквизиты документа'!$A$2:$B$20,2,0)+1))&amp;" год планового периода"</f>
        <v>2025 год планового периода</v>
      </c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20"/>
      <c r="AB5" s="18" t="str">
        <f>(VALUE(VLOOKUP("Год",'[1]Реквизиты документа'!$A$2:$B$20,2,0)+2))&amp;" год планового периода"</f>
        <v>2026 год планового периода</v>
      </c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20"/>
    </row>
    <row r="6" spans="1:40" ht="195.75" customHeight="1">
      <c r="A6" s="17"/>
      <c r="B6" s="3" t="s">
        <v>2</v>
      </c>
      <c r="C6" s="3" t="s">
        <v>3</v>
      </c>
      <c r="D6" s="3" t="s">
        <v>4</v>
      </c>
      <c r="E6" s="3" t="s">
        <v>5</v>
      </c>
      <c r="F6" s="3" t="s">
        <v>6</v>
      </c>
      <c r="G6" s="3" t="s">
        <v>7</v>
      </c>
      <c r="H6" s="3" t="s">
        <v>8</v>
      </c>
      <c r="I6" s="3" t="s">
        <v>9</v>
      </c>
      <c r="J6" s="3" t="s">
        <v>10</v>
      </c>
      <c r="K6" s="3" t="s">
        <v>11</v>
      </c>
      <c r="L6" s="3" t="s">
        <v>12</v>
      </c>
      <c r="M6" s="3" t="s">
        <v>62</v>
      </c>
      <c r="N6" s="3" t="s">
        <v>13</v>
      </c>
      <c r="O6" s="3" t="s">
        <v>2</v>
      </c>
      <c r="P6" s="3" t="s">
        <v>3</v>
      </c>
      <c r="Q6" s="3" t="s">
        <v>4</v>
      </c>
      <c r="R6" s="3" t="s">
        <v>5</v>
      </c>
      <c r="S6" s="3" t="s">
        <v>6</v>
      </c>
      <c r="T6" s="3" t="s">
        <v>7</v>
      </c>
      <c r="U6" s="3" t="s">
        <v>8</v>
      </c>
      <c r="V6" s="3" t="s">
        <v>9</v>
      </c>
      <c r="W6" s="3" t="s">
        <v>10</v>
      </c>
      <c r="X6" s="3" t="s">
        <v>11</v>
      </c>
      <c r="Y6" s="3" t="s">
        <v>12</v>
      </c>
      <c r="Z6" s="3" t="s">
        <v>62</v>
      </c>
      <c r="AA6" s="3" t="s">
        <v>13</v>
      </c>
      <c r="AB6" s="3" t="s">
        <v>2</v>
      </c>
      <c r="AC6" s="3" t="s">
        <v>3</v>
      </c>
      <c r="AD6" s="3" t="s">
        <v>4</v>
      </c>
      <c r="AE6" s="3" t="s">
        <v>5</v>
      </c>
      <c r="AF6" s="3" t="s">
        <v>6</v>
      </c>
      <c r="AG6" s="3" t="s">
        <v>7</v>
      </c>
      <c r="AH6" s="3" t="s">
        <v>8</v>
      </c>
      <c r="AI6" s="3" t="s">
        <v>9</v>
      </c>
      <c r="AJ6" s="3" t="s">
        <v>10</v>
      </c>
      <c r="AK6" s="3" t="s">
        <v>11</v>
      </c>
      <c r="AL6" s="3" t="s">
        <v>12</v>
      </c>
      <c r="AM6" s="3" t="s">
        <v>62</v>
      </c>
      <c r="AN6" s="3" t="s">
        <v>13</v>
      </c>
    </row>
    <row r="7" spans="1:40" ht="22.5">
      <c r="A7" s="4">
        <v>1</v>
      </c>
      <c r="B7" s="4">
        <v>4</v>
      </c>
      <c r="C7" s="4">
        <v>5</v>
      </c>
      <c r="D7" s="4">
        <v>6</v>
      </c>
      <c r="E7" s="4">
        <v>7</v>
      </c>
      <c r="F7" s="4" t="s">
        <v>14</v>
      </c>
      <c r="G7" s="4">
        <v>9</v>
      </c>
      <c r="H7" s="4">
        <v>10</v>
      </c>
      <c r="I7" s="4">
        <v>11</v>
      </c>
      <c r="J7" s="4" t="s">
        <v>15</v>
      </c>
      <c r="K7" s="4" t="s">
        <v>16</v>
      </c>
      <c r="L7" s="4" t="s">
        <v>17</v>
      </c>
      <c r="M7" s="4">
        <v>15</v>
      </c>
      <c r="N7" s="4" t="s">
        <v>18</v>
      </c>
      <c r="O7" s="4">
        <v>17</v>
      </c>
      <c r="P7" s="4">
        <v>18</v>
      </c>
      <c r="Q7" s="4">
        <v>19</v>
      </c>
      <c r="R7" s="4">
        <v>20</v>
      </c>
      <c r="S7" s="4" t="s">
        <v>19</v>
      </c>
      <c r="T7" s="4">
        <v>22</v>
      </c>
      <c r="U7" s="4">
        <v>23</v>
      </c>
      <c r="V7" s="4">
        <v>24</v>
      </c>
      <c r="W7" s="4" t="s">
        <v>20</v>
      </c>
      <c r="X7" s="4" t="s">
        <v>21</v>
      </c>
      <c r="Y7" s="4" t="s">
        <v>22</v>
      </c>
      <c r="Z7" s="4">
        <v>28</v>
      </c>
      <c r="AA7" s="4" t="s">
        <v>23</v>
      </c>
      <c r="AB7" s="4">
        <v>30</v>
      </c>
      <c r="AC7" s="4">
        <v>31</v>
      </c>
      <c r="AD7" s="4">
        <v>32</v>
      </c>
      <c r="AE7" s="4">
        <v>33</v>
      </c>
      <c r="AF7" s="4" t="s">
        <v>24</v>
      </c>
      <c r="AG7" s="4">
        <v>35</v>
      </c>
      <c r="AH7" s="4">
        <v>36</v>
      </c>
      <c r="AI7" s="4">
        <v>37</v>
      </c>
      <c r="AJ7" s="4" t="s">
        <v>25</v>
      </c>
      <c r="AK7" s="4" t="s">
        <v>26</v>
      </c>
      <c r="AL7" s="4" t="s">
        <v>27</v>
      </c>
      <c r="AM7" s="4">
        <v>41</v>
      </c>
      <c r="AN7" s="4" t="s">
        <v>28</v>
      </c>
    </row>
    <row r="8" spans="1:40" ht="15" customHeight="1">
      <c r="A8" s="5"/>
      <c r="B8" s="5">
        <f t="shared" ref="B8:AN8" si="0">SUM(B9:B998)</f>
        <v>196</v>
      </c>
      <c r="C8" s="5">
        <f t="shared" si="0"/>
        <v>1254</v>
      </c>
      <c r="D8" s="5">
        <f t="shared" si="0"/>
        <v>2392632</v>
      </c>
      <c r="E8" s="5">
        <f t="shared" si="0"/>
        <v>35.050000000000018</v>
      </c>
      <c r="F8" s="5">
        <f t="shared" si="0"/>
        <v>600347613</v>
      </c>
      <c r="G8" s="5">
        <f t="shared" si="0"/>
        <v>16500</v>
      </c>
      <c r="H8" s="5">
        <f t="shared" si="0"/>
        <v>2550.1</v>
      </c>
      <c r="I8" s="5">
        <f t="shared" si="0"/>
        <v>325.38000000000028</v>
      </c>
      <c r="J8" s="5">
        <f t="shared" si="0"/>
        <v>1477727</v>
      </c>
      <c r="K8" s="5">
        <f t="shared" si="0"/>
        <v>9027387</v>
      </c>
      <c r="L8" s="5">
        <f t="shared" si="0"/>
        <v>610852727</v>
      </c>
      <c r="M8" s="5">
        <f t="shared" si="0"/>
        <v>467108</v>
      </c>
      <c r="N8" s="5">
        <f t="shared" si="0"/>
        <v>611319835</v>
      </c>
      <c r="O8" s="5">
        <f t="shared" si="0"/>
        <v>193</v>
      </c>
      <c r="P8" s="5">
        <f t="shared" si="0"/>
        <v>1254</v>
      </c>
      <c r="Q8" s="5">
        <f t="shared" si="0"/>
        <v>2392632</v>
      </c>
      <c r="R8" s="5">
        <f t="shared" si="0"/>
        <v>35.050000000000018</v>
      </c>
      <c r="S8" s="5">
        <f t="shared" si="0"/>
        <v>607097744</v>
      </c>
      <c r="T8" s="5">
        <f t="shared" si="0"/>
        <v>16500</v>
      </c>
      <c r="U8" s="5">
        <f t="shared" si="0"/>
        <v>2550.1</v>
      </c>
      <c r="V8" s="5">
        <f t="shared" si="0"/>
        <v>325.38000000000028</v>
      </c>
      <c r="W8" s="5">
        <f t="shared" si="0"/>
        <v>1459727</v>
      </c>
      <c r="X8" s="5">
        <f t="shared" si="0"/>
        <v>9128365</v>
      </c>
      <c r="Y8" s="5">
        <f t="shared" si="0"/>
        <v>617685836</v>
      </c>
      <c r="Z8" s="5">
        <f t="shared" si="0"/>
        <v>7263777</v>
      </c>
      <c r="AA8" s="5">
        <f t="shared" si="0"/>
        <v>624949613</v>
      </c>
      <c r="AB8" s="5">
        <f t="shared" si="0"/>
        <v>196</v>
      </c>
      <c r="AC8" s="5">
        <f t="shared" si="0"/>
        <v>1254</v>
      </c>
      <c r="AD8" s="5">
        <f t="shared" si="0"/>
        <v>2392632</v>
      </c>
      <c r="AE8" s="5">
        <f t="shared" si="0"/>
        <v>35.050000000000018</v>
      </c>
      <c r="AF8" s="5">
        <f t="shared" si="0"/>
        <v>608199802</v>
      </c>
      <c r="AG8" s="5">
        <f t="shared" si="0"/>
        <v>16500</v>
      </c>
      <c r="AH8" s="5">
        <f t="shared" si="0"/>
        <v>2550.1</v>
      </c>
      <c r="AI8" s="5">
        <f t="shared" si="0"/>
        <v>325.38000000000028</v>
      </c>
      <c r="AJ8" s="5">
        <f t="shared" si="0"/>
        <v>1477727</v>
      </c>
      <c r="AK8" s="5">
        <f t="shared" si="0"/>
        <v>9145164</v>
      </c>
      <c r="AL8" s="5">
        <f t="shared" si="0"/>
        <v>618822693</v>
      </c>
      <c r="AM8" s="5">
        <f t="shared" si="0"/>
        <v>6126920</v>
      </c>
      <c r="AN8" s="5">
        <f t="shared" si="0"/>
        <v>624949613</v>
      </c>
    </row>
    <row r="9" spans="1:40" ht="17.25" customHeight="1">
      <c r="A9" s="7" t="s">
        <v>29</v>
      </c>
      <c r="B9" s="8">
        <v>2</v>
      </c>
      <c r="C9" s="8">
        <v>38</v>
      </c>
      <c r="D9" s="8">
        <v>72504</v>
      </c>
      <c r="E9" s="8">
        <v>1.05</v>
      </c>
      <c r="F9" s="9">
        <v>5785819</v>
      </c>
      <c r="G9" s="8">
        <v>500</v>
      </c>
      <c r="H9" s="8"/>
      <c r="I9" s="8">
        <v>9.86</v>
      </c>
      <c r="J9" s="9">
        <v>12000</v>
      </c>
      <c r="K9" s="9">
        <v>86967</v>
      </c>
      <c r="L9" s="9">
        <v>5884786</v>
      </c>
      <c r="M9" s="8"/>
      <c r="N9" s="9">
        <v>5884786</v>
      </c>
      <c r="O9" s="8">
        <v>2</v>
      </c>
      <c r="P9" s="8">
        <v>38</v>
      </c>
      <c r="Q9" s="8">
        <v>72504</v>
      </c>
      <c r="R9" s="8">
        <v>1.05</v>
      </c>
      <c r="S9" s="9">
        <v>5785819</v>
      </c>
      <c r="T9" s="8">
        <v>500</v>
      </c>
      <c r="U9" s="8"/>
      <c r="V9" s="8">
        <v>9.86</v>
      </c>
      <c r="W9" s="9">
        <v>12000</v>
      </c>
      <c r="X9" s="9">
        <v>86967</v>
      </c>
      <c r="Y9" s="9">
        <v>5884786</v>
      </c>
      <c r="Z9" s="8"/>
      <c r="AA9" s="9">
        <v>5884786</v>
      </c>
      <c r="AB9" s="8">
        <v>4</v>
      </c>
      <c r="AC9" s="8">
        <v>38</v>
      </c>
      <c r="AD9" s="8">
        <v>72504</v>
      </c>
      <c r="AE9" s="8">
        <v>1.05</v>
      </c>
      <c r="AF9" s="9">
        <v>11571638</v>
      </c>
      <c r="AG9" s="8">
        <v>500</v>
      </c>
      <c r="AH9" s="8"/>
      <c r="AI9" s="8">
        <v>9.86</v>
      </c>
      <c r="AJ9" s="9">
        <v>24000</v>
      </c>
      <c r="AK9" s="9">
        <v>173935</v>
      </c>
      <c r="AL9" s="9">
        <v>11769573</v>
      </c>
      <c r="AM9" s="8"/>
      <c r="AN9" s="9">
        <v>11769573</v>
      </c>
    </row>
    <row r="10" spans="1:40" ht="17.25" customHeight="1">
      <c r="A10" s="7" t="s">
        <v>30</v>
      </c>
      <c r="B10" s="8">
        <v>4</v>
      </c>
      <c r="C10" s="8">
        <v>38</v>
      </c>
      <c r="D10" s="8">
        <v>72504</v>
      </c>
      <c r="E10" s="8">
        <v>1.05</v>
      </c>
      <c r="F10" s="9">
        <v>11571638</v>
      </c>
      <c r="G10" s="8">
        <v>500</v>
      </c>
      <c r="H10" s="8"/>
      <c r="I10" s="8">
        <v>9.86</v>
      </c>
      <c r="J10" s="9">
        <v>24000</v>
      </c>
      <c r="K10" s="9">
        <v>173935</v>
      </c>
      <c r="L10" s="9">
        <v>11769573</v>
      </c>
      <c r="M10" s="8"/>
      <c r="N10" s="9">
        <v>11769573</v>
      </c>
      <c r="O10" s="8">
        <v>2</v>
      </c>
      <c r="P10" s="8">
        <v>38</v>
      </c>
      <c r="Q10" s="8">
        <v>72504</v>
      </c>
      <c r="R10" s="8">
        <v>1.05</v>
      </c>
      <c r="S10" s="9">
        <v>5785819</v>
      </c>
      <c r="T10" s="8">
        <v>500</v>
      </c>
      <c r="U10" s="8"/>
      <c r="V10" s="8">
        <v>9.86</v>
      </c>
      <c r="W10" s="9">
        <v>12000</v>
      </c>
      <c r="X10" s="9">
        <v>86967</v>
      </c>
      <c r="Y10" s="9">
        <v>5884786</v>
      </c>
      <c r="Z10" s="8"/>
      <c r="AA10" s="9">
        <v>5884786</v>
      </c>
      <c r="AB10" s="8">
        <v>2</v>
      </c>
      <c r="AC10" s="8">
        <v>38</v>
      </c>
      <c r="AD10" s="8">
        <v>72504</v>
      </c>
      <c r="AE10" s="8">
        <v>1.05</v>
      </c>
      <c r="AF10" s="9">
        <v>5785819</v>
      </c>
      <c r="AG10" s="8">
        <v>500</v>
      </c>
      <c r="AH10" s="8"/>
      <c r="AI10" s="8">
        <v>9.86</v>
      </c>
      <c r="AJ10" s="9">
        <v>12000</v>
      </c>
      <c r="AK10" s="9">
        <v>86967</v>
      </c>
      <c r="AL10" s="9">
        <v>5884786</v>
      </c>
      <c r="AM10" s="8"/>
      <c r="AN10" s="9">
        <v>5884786</v>
      </c>
    </row>
    <row r="11" spans="1:40" ht="17.25" customHeight="1">
      <c r="A11" s="7" t="s">
        <v>31</v>
      </c>
      <c r="B11" s="8">
        <v>4</v>
      </c>
      <c r="C11" s="8">
        <v>38</v>
      </c>
      <c r="D11" s="8">
        <v>72504</v>
      </c>
      <c r="E11" s="8">
        <v>1.05</v>
      </c>
      <c r="F11" s="9">
        <v>11571638</v>
      </c>
      <c r="G11" s="8">
        <v>500</v>
      </c>
      <c r="H11" s="8"/>
      <c r="I11" s="8">
        <v>9.86</v>
      </c>
      <c r="J11" s="9">
        <v>24000</v>
      </c>
      <c r="K11" s="9">
        <v>173935</v>
      </c>
      <c r="L11" s="9">
        <v>11769573</v>
      </c>
      <c r="M11" s="8"/>
      <c r="N11" s="9">
        <v>11769573</v>
      </c>
      <c r="O11" s="8">
        <v>1</v>
      </c>
      <c r="P11" s="8">
        <v>38</v>
      </c>
      <c r="Q11" s="8">
        <v>72504</v>
      </c>
      <c r="R11" s="8">
        <v>1.05</v>
      </c>
      <c r="S11" s="9">
        <v>2892910</v>
      </c>
      <c r="T11" s="8">
        <v>500</v>
      </c>
      <c r="U11" s="8"/>
      <c r="V11" s="8">
        <v>9.86</v>
      </c>
      <c r="W11" s="9">
        <v>6000</v>
      </c>
      <c r="X11" s="9">
        <v>43484</v>
      </c>
      <c r="Y11" s="9">
        <v>2942394</v>
      </c>
      <c r="Z11" s="8"/>
      <c r="AA11" s="9">
        <v>2942394</v>
      </c>
      <c r="AB11" s="8">
        <v>6</v>
      </c>
      <c r="AC11" s="8">
        <v>38</v>
      </c>
      <c r="AD11" s="8">
        <v>72504</v>
      </c>
      <c r="AE11" s="8">
        <v>1.05</v>
      </c>
      <c r="AF11" s="9">
        <v>17357458</v>
      </c>
      <c r="AG11" s="8">
        <v>500</v>
      </c>
      <c r="AH11" s="8"/>
      <c r="AI11" s="8">
        <v>9.86</v>
      </c>
      <c r="AJ11" s="9">
        <v>36000</v>
      </c>
      <c r="AK11" s="9">
        <v>260902</v>
      </c>
      <c r="AL11" s="9">
        <v>17654360</v>
      </c>
      <c r="AM11" s="8"/>
      <c r="AN11" s="9">
        <v>17654360</v>
      </c>
    </row>
    <row r="12" spans="1:40" ht="17.25" customHeight="1">
      <c r="A12" s="7" t="s">
        <v>32</v>
      </c>
      <c r="B12" s="8">
        <v>4</v>
      </c>
      <c r="C12" s="8">
        <v>38</v>
      </c>
      <c r="D12" s="8">
        <v>72504</v>
      </c>
      <c r="E12" s="8">
        <v>1.05</v>
      </c>
      <c r="F12" s="9">
        <v>11571638</v>
      </c>
      <c r="G12" s="8">
        <v>500</v>
      </c>
      <c r="H12" s="8"/>
      <c r="I12" s="8">
        <v>9.86</v>
      </c>
      <c r="J12" s="9">
        <v>24000</v>
      </c>
      <c r="K12" s="9">
        <v>173935</v>
      </c>
      <c r="L12" s="9">
        <v>11769573</v>
      </c>
      <c r="M12" s="8"/>
      <c r="N12" s="9">
        <v>11769573</v>
      </c>
      <c r="O12" s="8">
        <v>4</v>
      </c>
      <c r="P12" s="8">
        <v>38</v>
      </c>
      <c r="Q12" s="8">
        <v>72504</v>
      </c>
      <c r="R12" s="8">
        <v>1.05</v>
      </c>
      <c r="S12" s="9">
        <v>11571638</v>
      </c>
      <c r="T12" s="8">
        <v>500</v>
      </c>
      <c r="U12" s="8"/>
      <c r="V12" s="8">
        <v>9.86</v>
      </c>
      <c r="W12" s="9">
        <v>24000</v>
      </c>
      <c r="X12" s="9">
        <v>173935</v>
      </c>
      <c r="Y12" s="9">
        <v>11769573</v>
      </c>
      <c r="Z12" s="8"/>
      <c r="AA12" s="9">
        <v>11769573</v>
      </c>
      <c r="AB12" s="8">
        <v>6</v>
      </c>
      <c r="AC12" s="8">
        <v>38</v>
      </c>
      <c r="AD12" s="8">
        <v>72504</v>
      </c>
      <c r="AE12" s="8">
        <v>1.05</v>
      </c>
      <c r="AF12" s="9">
        <v>17357458</v>
      </c>
      <c r="AG12" s="8">
        <v>500</v>
      </c>
      <c r="AH12" s="8"/>
      <c r="AI12" s="8">
        <v>9.86</v>
      </c>
      <c r="AJ12" s="9">
        <v>36000</v>
      </c>
      <c r="AK12" s="9">
        <v>260902</v>
      </c>
      <c r="AL12" s="9">
        <v>17654360</v>
      </c>
      <c r="AM12" s="8"/>
      <c r="AN12" s="9">
        <v>17654360</v>
      </c>
    </row>
    <row r="13" spans="1:40" ht="17.25" customHeight="1">
      <c r="A13" s="7" t="s">
        <v>33</v>
      </c>
      <c r="B13" s="8">
        <v>4</v>
      </c>
      <c r="C13" s="8">
        <v>38</v>
      </c>
      <c r="D13" s="8">
        <v>72504</v>
      </c>
      <c r="E13" s="8">
        <v>1.05</v>
      </c>
      <c r="F13" s="9">
        <v>11571638</v>
      </c>
      <c r="G13" s="8">
        <v>500</v>
      </c>
      <c r="H13" s="8"/>
      <c r="I13" s="8">
        <v>9.86</v>
      </c>
      <c r="J13" s="9">
        <v>24000</v>
      </c>
      <c r="K13" s="9">
        <v>173935</v>
      </c>
      <c r="L13" s="9">
        <v>11769573</v>
      </c>
      <c r="M13" s="8"/>
      <c r="N13" s="9">
        <v>11769573</v>
      </c>
      <c r="O13" s="8">
        <v>3</v>
      </c>
      <c r="P13" s="8">
        <v>38</v>
      </c>
      <c r="Q13" s="8">
        <v>72504</v>
      </c>
      <c r="R13" s="8">
        <v>1.05</v>
      </c>
      <c r="S13" s="9">
        <v>8678729</v>
      </c>
      <c r="T13" s="8">
        <v>500</v>
      </c>
      <c r="U13" s="8"/>
      <c r="V13" s="8">
        <v>9.86</v>
      </c>
      <c r="W13" s="9">
        <v>18000</v>
      </c>
      <c r="X13" s="9">
        <v>130451</v>
      </c>
      <c r="Y13" s="9">
        <v>8827180</v>
      </c>
      <c r="Z13" s="8"/>
      <c r="AA13" s="9">
        <v>8827180</v>
      </c>
      <c r="AB13" s="8">
        <v>4</v>
      </c>
      <c r="AC13" s="8">
        <v>38</v>
      </c>
      <c r="AD13" s="8">
        <v>72504</v>
      </c>
      <c r="AE13" s="8">
        <v>1.05</v>
      </c>
      <c r="AF13" s="9">
        <v>11571638</v>
      </c>
      <c r="AG13" s="8">
        <v>500</v>
      </c>
      <c r="AH13" s="8"/>
      <c r="AI13" s="8">
        <v>9.86</v>
      </c>
      <c r="AJ13" s="9">
        <v>24000</v>
      </c>
      <c r="AK13" s="9">
        <v>173935</v>
      </c>
      <c r="AL13" s="9">
        <v>11769573</v>
      </c>
      <c r="AM13" s="8"/>
      <c r="AN13" s="9">
        <v>11769573</v>
      </c>
    </row>
    <row r="14" spans="1:40" ht="17.25" customHeight="1">
      <c r="A14" s="7" t="s">
        <v>34</v>
      </c>
      <c r="B14" s="8">
        <v>2</v>
      </c>
      <c r="C14" s="8">
        <v>38</v>
      </c>
      <c r="D14" s="8">
        <v>72504</v>
      </c>
      <c r="E14" s="8">
        <v>1.05</v>
      </c>
      <c r="F14" s="9">
        <v>5785819</v>
      </c>
      <c r="G14" s="8">
        <v>500</v>
      </c>
      <c r="H14" s="8">
        <v>108.3</v>
      </c>
      <c r="I14" s="8">
        <v>9.86</v>
      </c>
      <c r="J14" s="9">
        <v>24814</v>
      </c>
      <c r="K14" s="9">
        <v>87159</v>
      </c>
      <c r="L14" s="9">
        <v>5897792</v>
      </c>
      <c r="M14" s="8"/>
      <c r="N14" s="9">
        <v>5897792</v>
      </c>
      <c r="O14" s="8">
        <v>0</v>
      </c>
      <c r="P14" s="8">
        <v>38</v>
      </c>
      <c r="Q14" s="8">
        <v>72504</v>
      </c>
      <c r="R14" s="8">
        <v>1.05</v>
      </c>
      <c r="S14" s="9">
        <v>0</v>
      </c>
      <c r="T14" s="8">
        <v>500</v>
      </c>
      <c r="U14" s="8">
        <v>108.3</v>
      </c>
      <c r="V14" s="8">
        <v>9.86</v>
      </c>
      <c r="W14" s="9">
        <v>12814</v>
      </c>
      <c r="X14" s="9">
        <v>192</v>
      </c>
      <c r="Y14" s="9">
        <v>13006</v>
      </c>
      <c r="Z14" s="8"/>
      <c r="AA14" s="9">
        <v>13006</v>
      </c>
      <c r="AB14" s="8">
        <v>4</v>
      </c>
      <c r="AC14" s="8">
        <v>38</v>
      </c>
      <c r="AD14" s="8">
        <v>72504</v>
      </c>
      <c r="AE14" s="8">
        <v>1.05</v>
      </c>
      <c r="AF14" s="9">
        <v>11571638</v>
      </c>
      <c r="AG14" s="8">
        <v>500</v>
      </c>
      <c r="AH14" s="8">
        <v>108.3</v>
      </c>
      <c r="AI14" s="8">
        <v>9.86</v>
      </c>
      <c r="AJ14" s="9">
        <v>36814</v>
      </c>
      <c r="AK14" s="9">
        <v>174127</v>
      </c>
      <c r="AL14" s="9">
        <v>11782579</v>
      </c>
      <c r="AM14" s="8"/>
      <c r="AN14" s="9">
        <v>11782579</v>
      </c>
    </row>
    <row r="15" spans="1:40" ht="17.25" customHeight="1">
      <c r="A15" s="7" t="s">
        <v>35</v>
      </c>
      <c r="B15" s="8">
        <v>4</v>
      </c>
      <c r="C15" s="8">
        <v>38</v>
      </c>
      <c r="D15" s="8">
        <v>72504</v>
      </c>
      <c r="E15" s="8">
        <v>1.05</v>
      </c>
      <c r="F15" s="9">
        <v>11571638</v>
      </c>
      <c r="G15" s="8">
        <v>500</v>
      </c>
      <c r="H15" s="8"/>
      <c r="I15" s="8">
        <v>9.86</v>
      </c>
      <c r="J15" s="9">
        <v>24000</v>
      </c>
      <c r="K15" s="9">
        <v>173935</v>
      </c>
      <c r="L15" s="9">
        <v>11769573</v>
      </c>
      <c r="M15" s="8"/>
      <c r="N15" s="9">
        <v>11769573</v>
      </c>
      <c r="O15" s="8">
        <v>4</v>
      </c>
      <c r="P15" s="8">
        <v>38</v>
      </c>
      <c r="Q15" s="8">
        <v>72504</v>
      </c>
      <c r="R15" s="8">
        <v>1.05</v>
      </c>
      <c r="S15" s="9">
        <v>11571638</v>
      </c>
      <c r="T15" s="8">
        <v>500</v>
      </c>
      <c r="U15" s="8"/>
      <c r="V15" s="8">
        <v>9.86</v>
      </c>
      <c r="W15" s="9">
        <v>24000</v>
      </c>
      <c r="X15" s="9">
        <v>173935</v>
      </c>
      <c r="Y15" s="9">
        <v>11769573</v>
      </c>
      <c r="Z15" s="8"/>
      <c r="AA15" s="9">
        <v>11769573</v>
      </c>
      <c r="AB15" s="8">
        <v>4</v>
      </c>
      <c r="AC15" s="8">
        <v>38</v>
      </c>
      <c r="AD15" s="8">
        <v>72504</v>
      </c>
      <c r="AE15" s="8">
        <v>1.05</v>
      </c>
      <c r="AF15" s="9">
        <v>11571638</v>
      </c>
      <c r="AG15" s="8">
        <v>500</v>
      </c>
      <c r="AH15" s="8"/>
      <c r="AI15" s="8">
        <v>9.86</v>
      </c>
      <c r="AJ15" s="9">
        <v>24000</v>
      </c>
      <c r="AK15" s="9">
        <v>173935</v>
      </c>
      <c r="AL15" s="9">
        <v>11769573</v>
      </c>
      <c r="AM15" s="8"/>
      <c r="AN15" s="9">
        <v>11769573</v>
      </c>
    </row>
    <row r="16" spans="1:40" ht="17.25" customHeight="1">
      <c r="A16" s="7" t="s">
        <v>36</v>
      </c>
      <c r="B16" s="8">
        <v>4</v>
      </c>
      <c r="C16" s="8">
        <v>38</v>
      </c>
      <c r="D16" s="8">
        <v>72504</v>
      </c>
      <c r="E16" s="8">
        <v>1.05</v>
      </c>
      <c r="F16" s="9">
        <v>11571638</v>
      </c>
      <c r="G16" s="8">
        <v>500</v>
      </c>
      <c r="H16" s="8"/>
      <c r="I16" s="8">
        <v>9.86</v>
      </c>
      <c r="J16" s="9">
        <v>24000</v>
      </c>
      <c r="K16" s="9">
        <v>173935</v>
      </c>
      <c r="L16" s="9">
        <v>11769573</v>
      </c>
      <c r="M16" s="8"/>
      <c r="N16" s="9">
        <v>11769573</v>
      </c>
      <c r="O16" s="8">
        <v>1</v>
      </c>
      <c r="P16" s="8">
        <v>38</v>
      </c>
      <c r="Q16" s="8">
        <v>72504</v>
      </c>
      <c r="R16" s="8">
        <v>1.05</v>
      </c>
      <c r="S16" s="9">
        <v>2892910</v>
      </c>
      <c r="T16" s="8">
        <v>500</v>
      </c>
      <c r="U16" s="8"/>
      <c r="V16" s="8">
        <v>9.86</v>
      </c>
      <c r="W16" s="9">
        <v>6000</v>
      </c>
      <c r="X16" s="9">
        <v>43484</v>
      </c>
      <c r="Y16" s="9">
        <v>2942394</v>
      </c>
      <c r="Z16" s="8"/>
      <c r="AA16" s="9">
        <v>2942394</v>
      </c>
      <c r="AB16" s="8">
        <v>3</v>
      </c>
      <c r="AC16" s="8">
        <v>38</v>
      </c>
      <c r="AD16" s="8">
        <v>72504</v>
      </c>
      <c r="AE16" s="8">
        <v>1.05</v>
      </c>
      <c r="AF16" s="9">
        <v>8678729</v>
      </c>
      <c r="AG16" s="8">
        <v>500</v>
      </c>
      <c r="AH16" s="8"/>
      <c r="AI16" s="8">
        <v>9.86</v>
      </c>
      <c r="AJ16" s="9">
        <v>18000</v>
      </c>
      <c r="AK16" s="9">
        <v>130451</v>
      </c>
      <c r="AL16" s="9">
        <v>8827180</v>
      </c>
      <c r="AM16" s="8"/>
      <c r="AN16" s="9">
        <v>8827180</v>
      </c>
    </row>
    <row r="17" spans="1:40" ht="17.25" customHeight="1">
      <c r="A17" s="7" t="s">
        <v>37</v>
      </c>
      <c r="B17" s="8">
        <v>4</v>
      </c>
      <c r="C17" s="8">
        <v>38</v>
      </c>
      <c r="D17" s="8">
        <v>72504</v>
      </c>
      <c r="E17" s="8">
        <v>1.05</v>
      </c>
      <c r="F17" s="9">
        <v>11571638</v>
      </c>
      <c r="G17" s="8">
        <v>500</v>
      </c>
      <c r="H17" s="8"/>
      <c r="I17" s="8">
        <v>9.86</v>
      </c>
      <c r="J17" s="9">
        <v>24000</v>
      </c>
      <c r="K17" s="9">
        <v>173935</v>
      </c>
      <c r="L17" s="9">
        <v>11769573</v>
      </c>
      <c r="M17" s="8"/>
      <c r="N17" s="9">
        <v>11769573</v>
      </c>
      <c r="O17" s="8">
        <v>2</v>
      </c>
      <c r="P17" s="8">
        <v>38</v>
      </c>
      <c r="Q17" s="8">
        <v>72504</v>
      </c>
      <c r="R17" s="8">
        <v>1.05</v>
      </c>
      <c r="S17" s="9">
        <v>5785819</v>
      </c>
      <c r="T17" s="8">
        <v>500</v>
      </c>
      <c r="U17" s="8"/>
      <c r="V17" s="8">
        <v>9.86</v>
      </c>
      <c r="W17" s="9">
        <v>12000</v>
      </c>
      <c r="X17" s="9">
        <v>86967</v>
      </c>
      <c r="Y17" s="9">
        <v>5884786</v>
      </c>
      <c r="Z17" s="8"/>
      <c r="AA17" s="9">
        <v>5884786</v>
      </c>
      <c r="AB17" s="8">
        <v>0</v>
      </c>
      <c r="AC17" s="8">
        <v>38</v>
      </c>
      <c r="AD17" s="8">
        <v>72504</v>
      </c>
      <c r="AE17" s="8">
        <v>1.05</v>
      </c>
      <c r="AF17" s="9">
        <v>0</v>
      </c>
      <c r="AG17" s="8">
        <v>500</v>
      </c>
      <c r="AH17" s="8"/>
      <c r="AI17" s="8">
        <v>9.86</v>
      </c>
      <c r="AJ17" s="9">
        <v>0</v>
      </c>
      <c r="AK17" s="9">
        <v>0</v>
      </c>
      <c r="AL17" s="9">
        <v>0</v>
      </c>
      <c r="AM17" s="8"/>
      <c r="AN17" s="9">
        <v>0</v>
      </c>
    </row>
    <row r="18" spans="1:40" ht="17.25" customHeight="1">
      <c r="A18" s="7" t="s">
        <v>38</v>
      </c>
      <c r="B18" s="8">
        <v>8</v>
      </c>
      <c r="C18" s="8">
        <v>38</v>
      </c>
      <c r="D18" s="8">
        <v>72504</v>
      </c>
      <c r="E18" s="8">
        <v>1.05</v>
      </c>
      <c r="F18" s="9">
        <v>23143277</v>
      </c>
      <c r="G18" s="8">
        <v>500</v>
      </c>
      <c r="H18" s="8"/>
      <c r="I18" s="8">
        <v>9.86</v>
      </c>
      <c r="J18" s="9">
        <v>48000</v>
      </c>
      <c r="K18" s="9">
        <v>347869</v>
      </c>
      <c r="L18" s="9">
        <v>23539146</v>
      </c>
      <c r="M18" s="8"/>
      <c r="N18" s="9">
        <v>23539146</v>
      </c>
      <c r="O18" s="8">
        <v>12</v>
      </c>
      <c r="P18" s="8">
        <v>38</v>
      </c>
      <c r="Q18" s="8">
        <v>72504</v>
      </c>
      <c r="R18" s="8">
        <v>1.05</v>
      </c>
      <c r="S18" s="9">
        <v>34714915</v>
      </c>
      <c r="T18" s="8">
        <v>500</v>
      </c>
      <c r="U18" s="8"/>
      <c r="V18" s="8">
        <v>9.86</v>
      </c>
      <c r="W18" s="9">
        <v>72000</v>
      </c>
      <c r="X18" s="9">
        <v>521804</v>
      </c>
      <c r="Y18" s="9">
        <v>35308719</v>
      </c>
      <c r="Z18" s="8"/>
      <c r="AA18" s="9">
        <v>35308719</v>
      </c>
      <c r="AB18" s="8">
        <v>10</v>
      </c>
      <c r="AC18" s="8">
        <v>38</v>
      </c>
      <c r="AD18" s="8">
        <v>72504</v>
      </c>
      <c r="AE18" s="8">
        <v>1.05</v>
      </c>
      <c r="AF18" s="9">
        <v>28929096</v>
      </c>
      <c r="AG18" s="8">
        <v>500</v>
      </c>
      <c r="AH18" s="8"/>
      <c r="AI18" s="8">
        <v>9.86</v>
      </c>
      <c r="AJ18" s="9">
        <v>60000</v>
      </c>
      <c r="AK18" s="9">
        <v>434836</v>
      </c>
      <c r="AL18" s="9">
        <v>29423932</v>
      </c>
      <c r="AM18" s="8"/>
      <c r="AN18" s="9">
        <v>29423932</v>
      </c>
    </row>
    <row r="19" spans="1:40" ht="17.25" customHeight="1">
      <c r="A19" s="10" t="s">
        <v>39</v>
      </c>
      <c r="B19" s="11">
        <v>8</v>
      </c>
      <c r="C19" s="8">
        <v>38</v>
      </c>
      <c r="D19" s="8">
        <v>72504</v>
      </c>
      <c r="E19" s="8">
        <v>1.05</v>
      </c>
      <c r="F19" s="9">
        <v>23143277</v>
      </c>
      <c r="G19" s="8">
        <v>500</v>
      </c>
      <c r="H19" s="11">
        <v>31.9</v>
      </c>
      <c r="I19" s="8">
        <v>9.86</v>
      </c>
      <c r="J19" s="9">
        <v>51774</v>
      </c>
      <c r="K19" s="9">
        <v>347926</v>
      </c>
      <c r="L19" s="9">
        <v>23542977</v>
      </c>
      <c r="M19" s="8"/>
      <c r="N19" s="9">
        <v>23542977</v>
      </c>
      <c r="O19" s="11">
        <v>5</v>
      </c>
      <c r="P19" s="8">
        <v>38</v>
      </c>
      <c r="Q19" s="8">
        <v>72504</v>
      </c>
      <c r="R19" s="8">
        <v>1.05</v>
      </c>
      <c r="S19" s="9">
        <v>14464548</v>
      </c>
      <c r="T19" s="8">
        <v>500</v>
      </c>
      <c r="U19" s="11">
        <v>31.9</v>
      </c>
      <c r="V19" s="8">
        <v>9.86</v>
      </c>
      <c r="W19" s="9">
        <v>33774</v>
      </c>
      <c r="X19" s="9">
        <v>217475</v>
      </c>
      <c r="Y19" s="9">
        <v>14715797</v>
      </c>
      <c r="Z19" s="8"/>
      <c r="AA19" s="9">
        <v>14715797</v>
      </c>
      <c r="AB19" s="11">
        <v>12</v>
      </c>
      <c r="AC19" s="8">
        <v>38</v>
      </c>
      <c r="AD19" s="8">
        <v>72504</v>
      </c>
      <c r="AE19" s="8">
        <v>1.05</v>
      </c>
      <c r="AF19" s="9">
        <v>34714915</v>
      </c>
      <c r="AG19" s="8">
        <v>500</v>
      </c>
      <c r="AH19" s="11">
        <v>31.9</v>
      </c>
      <c r="AI19" s="8">
        <v>9.86</v>
      </c>
      <c r="AJ19" s="9">
        <v>75774</v>
      </c>
      <c r="AK19" s="9">
        <v>521860</v>
      </c>
      <c r="AL19" s="9">
        <v>35312549</v>
      </c>
      <c r="AM19" s="8"/>
      <c r="AN19" s="9">
        <v>35312549</v>
      </c>
    </row>
    <row r="20" spans="1:40" ht="17.25" customHeight="1">
      <c r="A20" s="10" t="s">
        <v>40</v>
      </c>
      <c r="B20" s="11">
        <v>4</v>
      </c>
      <c r="C20" s="8">
        <v>38</v>
      </c>
      <c r="D20" s="8">
        <v>72504</v>
      </c>
      <c r="E20" s="8">
        <v>1.05</v>
      </c>
      <c r="F20" s="9">
        <v>11571638</v>
      </c>
      <c r="G20" s="8">
        <v>500</v>
      </c>
      <c r="H20" s="11">
        <v>95.7</v>
      </c>
      <c r="I20" s="8">
        <v>9.86</v>
      </c>
      <c r="J20" s="9">
        <v>35323</v>
      </c>
      <c r="K20" s="9">
        <v>174104</v>
      </c>
      <c r="L20" s="9">
        <v>11781065</v>
      </c>
      <c r="M20" s="8"/>
      <c r="N20" s="9">
        <v>11781065</v>
      </c>
      <c r="O20" s="11">
        <v>4</v>
      </c>
      <c r="P20" s="8">
        <v>38</v>
      </c>
      <c r="Q20" s="8">
        <v>72504</v>
      </c>
      <c r="R20" s="8">
        <v>1.05</v>
      </c>
      <c r="S20" s="9">
        <v>11571638</v>
      </c>
      <c r="T20" s="8">
        <v>500</v>
      </c>
      <c r="U20" s="11">
        <v>95.7</v>
      </c>
      <c r="V20" s="8">
        <v>9.86</v>
      </c>
      <c r="W20" s="9">
        <v>35323</v>
      </c>
      <c r="X20" s="9">
        <v>174104</v>
      </c>
      <c r="Y20" s="9">
        <v>11781065</v>
      </c>
      <c r="Z20" s="8"/>
      <c r="AA20" s="9">
        <v>11781065</v>
      </c>
      <c r="AB20" s="11">
        <v>4</v>
      </c>
      <c r="AC20" s="8">
        <v>38</v>
      </c>
      <c r="AD20" s="8">
        <v>72504</v>
      </c>
      <c r="AE20" s="8">
        <v>1.05</v>
      </c>
      <c r="AF20" s="9">
        <v>11571638</v>
      </c>
      <c r="AG20" s="8">
        <v>500</v>
      </c>
      <c r="AH20" s="11">
        <v>95.7</v>
      </c>
      <c r="AI20" s="8">
        <v>9.86</v>
      </c>
      <c r="AJ20" s="9">
        <v>35323</v>
      </c>
      <c r="AK20" s="9">
        <v>174104</v>
      </c>
      <c r="AL20" s="9">
        <v>11781065</v>
      </c>
      <c r="AM20" s="8"/>
      <c r="AN20" s="9">
        <v>11781065</v>
      </c>
    </row>
    <row r="21" spans="1:40" ht="17.25" customHeight="1">
      <c r="A21" s="10" t="s">
        <v>41</v>
      </c>
      <c r="B21" s="11">
        <v>4</v>
      </c>
      <c r="C21" s="8">
        <v>38</v>
      </c>
      <c r="D21" s="8">
        <v>72504</v>
      </c>
      <c r="E21" s="8">
        <v>1.05</v>
      </c>
      <c r="F21" s="9">
        <v>11571638</v>
      </c>
      <c r="G21" s="8">
        <v>500</v>
      </c>
      <c r="H21" s="11"/>
      <c r="I21" s="8">
        <v>9.86</v>
      </c>
      <c r="J21" s="9">
        <v>24000</v>
      </c>
      <c r="K21" s="9">
        <v>173935</v>
      </c>
      <c r="L21" s="9">
        <v>11769573</v>
      </c>
      <c r="M21" s="8"/>
      <c r="N21" s="9">
        <v>11769573</v>
      </c>
      <c r="O21" s="11">
        <v>1</v>
      </c>
      <c r="P21" s="8">
        <v>38</v>
      </c>
      <c r="Q21" s="8">
        <v>72504</v>
      </c>
      <c r="R21" s="8">
        <v>1.05</v>
      </c>
      <c r="S21" s="9">
        <v>2892910</v>
      </c>
      <c r="T21" s="8">
        <v>500</v>
      </c>
      <c r="U21" s="11"/>
      <c r="V21" s="8">
        <v>9.86</v>
      </c>
      <c r="W21" s="9">
        <v>6000</v>
      </c>
      <c r="X21" s="9">
        <v>43484</v>
      </c>
      <c r="Y21" s="9">
        <v>2942394</v>
      </c>
      <c r="Z21" s="8"/>
      <c r="AA21" s="9">
        <v>2942394</v>
      </c>
      <c r="AB21" s="11">
        <v>4</v>
      </c>
      <c r="AC21" s="8">
        <v>38</v>
      </c>
      <c r="AD21" s="8">
        <v>72504</v>
      </c>
      <c r="AE21" s="8">
        <v>1.05</v>
      </c>
      <c r="AF21" s="9">
        <v>11571638</v>
      </c>
      <c r="AG21" s="8">
        <v>500</v>
      </c>
      <c r="AH21" s="11"/>
      <c r="AI21" s="8">
        <v>9.86</v>
      </c>
      <c r="AJ21" s="9">
        <v>24000</v>
      </c>
      <c r="AK21" s="9">
        <v>173935</v>
      </c>
      <c r="AL21" s="9">
        <v>11769573</v>
      </c>
      <c r="AM21" s="8"/>
      <c r="AN21" s="9">
        <v>11769573</v>
      </c>
    </row>
    <row r="22" spans="1:40" ht="17.25" customHeight="1">
      <c r="A22" s="10" t="s">
        <v>42</v>
      </c>
      <c r="B22" s="11">
        <v>4</v>
      </c>
      <c r="C22" s="8">
        <v>38</v>
      </c>
      <c r="D22" s="8">
        <v>72504</v>
      </c>
      <c r="E22" s="8">
        <v>1.05</v>
      </c>
      <c r="F22" s="9">
        <v>11571638</v>
      </c>
      <c r="G22" s="8">
        <v>500</v>
      </c>
      <c r="H22" s="11"/>
      <c r="I22" s="8">
        <v>9.86</v>
      </c>
      <c r="J22" s="9">
        <v>24000</v>
      </c>
      <c r="K22" s="9">
        <v>173935</v>
      </c>
      <c r="L22" s="9">
        <v>11769573</v>
      </c>
      <c r="M22" s="8"/>
      <c r="N22" s="9">
        <v>11769573</v>
      </c>
      <c r="O22" s="11">
        <v>4</v>
      </c>
      <c r="P22" s="8">
        <v>38</v>
      </c>
      <c r="Q22" s="8">
        <v>72504</v>
      </c>
      <c r="R22" s="8">
        <v>1.05</v>
      </c>
      <c r="S22" s="9">
        <v>11571638</v>
      </c>
      <c r="T22" s="8">
        <v>500</v>
      </c>
      <c r="U22" s="11"/>
      <c r="V22" s="8">
        <v>9.86</v>
      </c>
      <c r="W22" s="9">
        <v>24000</v>
      </c>
      <c r="X22" s="9">
        <v>173935</v>
      </c>
      <c r="Y22" s="9">
        <v>11769573</v>
      </c>
      <c r="Z22" s="8"/>
      <c r="AA22" s="9">
        <v>11769573</v>
      </c>
      <c r="AB22" s="11">
        <v>2</v>
      </c>
      <c r="AC22" s="8">
        <v>38</v>
      </c>
      <c r="AD22" s="8">
        <v>72504</v>
      </c>
      <c r="AE22" s="8">
        <v>1.05</v>
      </c>
      <c r="AF22" s="9">
        <v>5785819</v>
      </c>
      <c r="AG22" s="8">
        <v>500</v>
      </c>
      <c r="AH22" s="11"/>
      <c r="AI22" s="8">
        <v>9.86</v>
      </c>
      <c r="AJ22" s="9">
        <v>12000</v>
      </c>
      <c r="AK22" s="9">
        <v>86967</v>
      </c>
      <c r="AL22" s="9">
        <v>5884786</v>
      </c>
      <c r="AM22" s="8"/>
      <c r="AN22" s="9">
        <v>5884786</v>
      </c>
    </row>
    <row r="23" spans="1:40" ht="17.25" customHeight="1">
      <c r="A23" s="10" t="s">
        <v>43</v>
      </c>
      <c r="B23" s="11">
        <v>4</v>
      </c>
      <c r="C23" s="8">
        <v>38</v>
      </c>
      <c r="D23" s="8">
        <v>72504</v>
      </c>
      <c r="E23" s="8">
        <v>1.05</v>
      </c>
      <c r="F23" s="9">
        <v>11571638</v>
      </c>
      <c r="G23" s="8">
        <v>500</v>
      </c>
      <c r="H23" s="11"/>
      <c r="I23" s="8">
        <v>9.86</v>
      </c>
      <c r="J23" s="9">
        <v>24000</v>
      </c>
      <c r="K23" s="9">
        <v>173935</v>
      </c>
      <c r="L23" s="9">
        <v>11769573</v>
      </c>
      <c r="M23" s="8"/>
      <c r="N23" s="9">
        <v>11769573</v>
      </c>
      <c r="O23" s="11">
        <v>3</v>
      </c>
      <c r="P23" s="8">
        <v>38</v>
      </c>
      <c r="Q23" s="8">
        <v>72504</v>
      </c>
      <c r="R23" s="8">
        <v>1.05</v>
      </c>
      <c r="S23" s="9">
        <v>8678729</v>
      </c>
      <c r="T23" s="8">
        <v>500</v>
      </c>
      <c r="U23" s="11"/>
      <c r="V23" s="8">
        <v>9.86</v>
      </c>
      <c r="W23" s="9">
        <v>18000</v>
      </c>
      <c r="X23" s="9">
        <v>130451</v>
      </c>
      <c r="Y23" s="9">
        <v>8827180</v>
      </c>
      <c r="Z23" s="8"/>
      <c r="AA23" s="9">
        <v>8827180</v>
      </c>
      <c r="AB23" s="11">
        <v>3</v>
      </c>
      <c r="AC23" s="8">
        <v>38</v>
      </c>
      <c r="AD23" s="8">
        <v>72504</v>
      </c>
      <c r="AE23" s="8">
        <v>1.05</v>
      </c>
      <c r="AF23" s="9">
        <v>8678729</v>
      </c>
      <c r="AG23" s="8">
        <v>500</v>
      </c>
      <c r="AH23" s="11"/>
      <c r="AI23" s="8">
        <v>9.86</v>
      </c>
      <c r="AJ23" s="9">
        <v>18000</v>
      </c>
      <c r="AK23" s="9">
        <v>130451</v>
      </c>
      <c r="AL23" s="9">
        <v>8827180</v>
      </c>
      <c r="AM23" s="8"/>
      <c r="AN23" s="9">
        <v>8827180</v>
      </c>
    </row>
    <row r="24" spans="1:40" ht="17.25" customHeight="1">
      <c r="A24" s="10" t="s">
        <v>44</v>
      </c>
      <c r="B24" s="11">
        <v>4</v>
      </c>
      <c r="C24" s="8">
        <v>38</v>
      </c>
      <c r="D24" s="8">
        <v>72504</v>
      </c>
      <c r="E24" s="8">
        <v>1.05</v>
      </c>
      <c r="F24" s="9">
        <v>11571638</v>
      </c>
      <c r="G24" s="8">
        <v>500</v>
      </c>
      <c r="H24" s="11">
        <v>37.4</v>
      </c>
      <c r="I24" s="8">
        <v>9.86</v>
      </c>
      <c r="J24" s="9">
        <v>28425</v>
      </c>
      <c r="K24" s="9">
        <v>174001</v>
      </c>
      <c r="L24" s="9">
        <v>11774064</v>
      </c>
      <c r="M24" s="8"/>
      <c r="N24" s="9">
        <v>11774064</v>
      </c>
      <c r="O24" s="11">
        <v>8</v>
      </c>
      <c r="P24" s="8">
        <v>38</v>
      </c>
      <c r="Q24" s="8">
        <v>72504</v>
      </c>
      <c r="R24" s="8">
        <v>1.05</v>
      </c>
      <c r="S24" s="9">
        <v>23143277</v>
      </c>
      <c r="T24" s="8">
        <v>500</v>
      </c>
      <c r="U24" s="11">
        <v>37.4</v>
      </c>
      <c r="V24" s="8">
        <v>9.86</v>
      </c>
      <c r="W24" s="9">
        <v>52425</v>
      </c>
      <c r="X24" s="9">
        <v>347936</v>
      </c>
      <c r="Y24" s="9">
        <v>23543638</v>
      </c>
      <c r="Z24" s="8"/>
      <c r="AA24" s="9">
        <v>23543638</v>
      </c>
      <c r="AB24" s="11">
        <v>4</v>
      </c>
      <c r="AC24" s="8">
        <v>38</v>
      </c>
      <c r="AD24" s="8">
        <v>72504</v>
      </c>
      <c r="AE24" s="8">
        <v>1.05</v>
      </c>
      <c r="AF24" s="9">
        <v>11571638</v>
      </c>
      <c r="AG24" s="8">
        <v>500</v>
      </c>
      <c r="AH24" s="11">
        <v>37.4</v>
      </c>
      <c r="AI24" s="8">
        <v>9.86</v>
      </c>
      <c r="AJ24" s="9">
        <v>28425</v>
      </c>
      <c r="AK24" s="9">
        <v>174001</v>
      </c>
      <c r="AL24" s="9">
        <v>11774064</v>
      </c>
      <c r="AM24" s="8"/>
      <c r="AN24" s="9">
        <v>11774064</v>
      </c>
    </row>
    <row r="25" spans="1:40" ht="17.25" customHeight="1">
      <c r="A25" s="10" t="s">
        <v>45</v>
      </c>
      <c r="B25" s="11">
        <v>4</v>
      </c>
      <c r="C25" s="8">
        <v>38</v>
      </c>
      <c r="D25" s="8">
        <v>72504</v>
      </c>
      <c r="E25" s="8">
        <v>1.05</v>
      </c>
      <c r="F25" s="9">
        <v>11571638</v>
      </c>
      <c r="G25" s="8">
        <v>500</v>
      </c>
      <c r="H25" s="11"/>
      <c r="I25" s="8">
        <v>9.86</v>
      </c>
      <c r="J25" s="9">
        <v>24000</v>
      </c>
      <c r="K25" s="9">
        <v>173935</v>
      </c>
      <c r="L25" s="9">
        <v>11769573</v>
      </c>
      <c r="M25" s="8"/>
      <c r="N25" s="9">
        <v>11769573</v>
      </c>
      <c r="O25" s="11">
        <v>5</v>
      </c>
      <c r="P25" s="8">
        <v>38</v>
      </c>
      <c r="Q25" s="8">
        <v>72504</v>
      </c>
      <c r="R25" s="8">
        <v>1.05</v>
      </c>
      <c r="S25" s="9">
        <v>14464548</v>
      </c>
      <c r="T25" s="8">
        <v>500</v>
      </c>
      <c r="U25" s="11"/>
      <c r="V25" s="8">
        <v>9.86</v>
      </c>
      <c r="W25" s="9">
        <v>30000</v>
      </c>
      <c r="X25" s="9">
        <v>217418</v>
      </c>
      <c r="Y25" s="9">
        <v>14711966</v>
      </c>
      <c r="Z25" s="8"/>
      <c r="AA25" s="9">
        <v>14711966</v>
      </c>
      <c r="AB25" s="11">
        <v>2</v>
      </c>
      <c r="AC25" s="8">
        <v>38</v>
      </c>
      <c r="AD25" s="8">
        <v>72504</v>
      </c>
      <c r="AE25" s="8">
        <v>1.05</v>
      </c>
      <c r="AF25" s="9">
        <v>5785819</v>
      </c>
      <c r="AG25" s="8">
        <v>500</v>
      </c>
      <c r="AH25" s="11"/>
      <c r="AI25" s="8">
        <v>9.86</v>
      </c>
      <c r="AJ25" s="9">
        <v>12000</v>
      </c>
      <c r="AK25" s="9">
        <v>86967</v>
      </c>
      <c r="AL25" s="9">
        <v>5884786</v>
      </c>
      <c r="AM25" s="8"/>
      <c r="AN25" s="9">
        <v>5884786</v>
      </c>
    </row>
    <row r="26" spans="1:40" ht="17.25" customHeight="1">
      <c r="A26" s="10" t="s">
        <v>46</v>
      </c>
      <c r="B26" s="11">
        <v>2</v>
      </c>
      <c r="C26" s="8">
        <v>38</v>
      </c>
      <c r="D26" s="8">
        <v>72504</v>
      </c>
      <c r="E26" s="8">
        <v>1.05</v>
      </c>
      <c r="F26" s="9">
        <v>5785819</v>
      </c>
      <c r="G26" s="8">
        <v>500</v>
      </c>
      <c r="H26" s="11"/>
      <c r="I26" s="8">
        <v>9.86</v>
      </c>
      <c r="J26" s="9">
        <v>12000</v>
      </c>
      <c r="K26" s="9">
        <v>86967</v>
      </c>
      <c r="L26" s="9">
        <v>5884786</v>
      </c>
      <c r="M26" s="8"/>
      <c r="N26" s="9">
        <v>5884786</v>
      </c>
      <c r="O26" s="11">
        <v>3</v>
      </c>
      <c r="P26" s="8">
        <v>38</v>
      </c>
      <c r="Q26" s="8">
        <v>72504</v>
      </c>
      <c r="R26" s="8">
        <v>1.05</v>
      </c>
      <c r="S26" s="9">
        <v>8678729</v>
      </c>
      <c r="T26" s="8">
        <v>500</v>
      </c>
      <c r="U26" s="11"/>
      <c r="V26" s="8">
        <v>9.86</v>
      </c>
      <c r="W26" s="9">
        <v>18000</v>
      </c>
      <c r="X26" s="9">
        <v>130451</v>
      </c>
      <c r="Y26" s="9">
        <v>8827180</v>
      </c>
      <c r="Z26" s="8"/>
      <c r="AA26" s="9">
        <v>8827180</v>
      </c>
      <c r="AB26" s="11">
        <v>2</v>
      </c>
      <c r="AC26" s="8">
        <v>38</v>
      </c>
      <c r="AD26" s="8">
        <v>72504</v>
      </c>
      <c r="AE26" s="8">
        <v>1.05</v>
      </c>
      <c r="AF26" s="9">
        <v>5785819</v>
      </c>
      <c r="AG26" s="8">
        <v>500</v>
      </c>
      <c r="AH26" s="11"/>
      <c r="AI26" s="8">
        <v>9.86</v>
      </c>
      <c r="AJ26" s="9">
        <v>12000</v>
      </c>
      <c r="AK26" s="9">
        <v>86967</v>
      </c>
      <c r="AL26" s="9">
        <v>5884786</v>
      </c>
      <c r="AM26" s="8"/>
      <c r="AN26" s="9">
        <v>5884786</v>
      </c>
    </row>
    <row r="27" spans="1:40" ht="17.25" customHeight="1">
      <c r="A27" s="10" t="s">
        <v>47</v>
      </c>
      <c r="B27" s="11">
        <v>4</v>
      </c>
      <c r="C27" s="8">
        <v>38</v>
      </c>
      <c r="D27" s="8">
        <v>72504</v>
      </c>
      <c r="E27" s="8">
        <v>1.05</v>
      </c>
      <c r="F27" s="9">
        <v>11571638</v>
      </c>
      <c r="G27" s="8">
        <v>500</v>
      </c>
      <c r="H27" s="11"/>
      <c r="I27" s="8">
        <v>9.86</v>
      </c>
      <c r="J27" s="9">
        <v>24000</v>
      </c>
      <c r="K27" s="9">
        <v>173935</v>
      </c>
      <c r="L27" s="9">
        <v>11769573</v>
      </c>
      <c r="M27" s="8"/>
      <c r="N27" s="9">
        <v>11769573</v>
      </c>
      <c r="O27" s="11">
        <v>1</v>
      </c>
      <c r="P27" s="8">
        <v>38</v>
      </c>
      <c r="Q27" s="8">
        <v>72504</v>
      </c>
      <c r="R27" s="8">
        <v>1.05</v>
      </c>
      <c r="S27" s="9">
        <v>2892910</v>
      </c>
      <c r="T27" s="8">
        <v>500</v>
      </c>
      <c r="U27" s="11"/>
      <c r="V27" s="8">
        <v>9.86</v>
      </c>
      <c r="W27" s="9">
        <v>6000</v>
      </c>
      <c r="X27" s="9">
        <v>43484</v>
      </c>
      <c r="Y27" s="9">
        <v>2942394</v>
      </c>
      <c r="Z27" s="8"/>
      <c r="AA27" s="9">
        <v>2942394</v>
      </c>
      <c r="AB27" s="11">
        <v>3</v>
      </c>
      <c r="AC27" s="8">
        <v>38</v>
      </c>
      <c r="AD27" s="8">
        <v>72504</v>
      </c>
      <c r="AE27" s="8">
        <v>1.05</v>
      </c>
      <c r="AF27" s="9">
        <v>8678729</v>
      </c>
      <c r="AG27" s="8">
        <v>500</v>
      </c>
      <c r="AH27" s="11"/>
      <c r="AI27" s="8">
        <v>9.86</v>
      </c>
      <c r="AJ27" s="9">
        <v>18000</v>
      </c>
      <c r="AK27" s="9">
        <v>130451</v>
      </c>
      <c r="AL27" s="9">
        <v>8827180</v>
      </c>
      <c r="AM27" s="8"/>
      <c r="AN27" s="9">
        <v>8827180</v>
      </c>
    </row>
    <row r="28" spans="1:40" ht="17.25" customHeight="1">
      <c r="A28" s="10" t="s">
        <v>48</v>
      </c>
      <c r="B28" s="11">
        <v>8</v>
      </c>
      <c r="C28" s="8">
        <v>38</v>
      </c>
      <c r="D28" s="8">
        <v>72504</v>
      </c>
      <c r="E28" s="8">
        <v>1.05</v>
      </c>
      <c r="F28" s="9">
        <v>23143277</v>
      </c>
      <c r="G28" s="8">
        <v>500</v>
      </c>
      <c r="H28" s="11">
        <v>311.89999999999998</v>
      </c>
      <c r="I28" s="8">
        <v>9.86</v>
      </c>
      <c r="J28" s="9">
        <v>84904</v>
      </c>
      <c r="K28" s="9">
        <v>348423</v>
      </c>
      <c r="L28" s="9">
        <v>23576604</v>
      </c>
      <c r="M28" s="8"/>
      <c r="N28" s="9">
        <v>23576604</v>
      </c>
      <c r="O28" s="11">
        <v>9</v>
      </c>
      <c r="P28" s="8">
        <v>38</v>
      </c>
      <c r="Q28" s="8">
        <v>72504</v>
      </c>
      <c r="R28" s="8">
        <v>1.05</v>
      </c>
      <c r="S28" s="9">
        <v>26036186</v>
      </c>
      <c r="T28" s="8">
        <v>500</v>
      </c>
      <c r="U28" s="11">
        <v>311.89999999999998</v>
      </c>
      <c r="V28" s="8">
        <v>9.86</v>
      </c>
      <c r="W28" s="9">
        <v>90904</v>
      </c>
      <c r="X28" s="9">
        <v>391906</v>
      </c>
      <c r="Y28" s="9">
        <v>26518996</v>
      </c>
      <c r="Z28" s="8"/>
      <c r="AA28" s="9">
        <v>26518996</v>
      </c>
      <c r="AB28" s="11">
        <v>8</v>
      </c>
      <c r="AC28" s="8">
        <v>38</v>
      </c>
      <c r="AD28" s="8">
        <v>72504</v>
      </c>
      <c r="AE28" s="8">
        <v>1.05</v>
      </c>
      <c r="AF28" s="9">
        <v>23143277</v>
      </c>
      <c r="AG28" s="8">
        <v>500</v>
      </c>
      <c r="AH28" s="11">
        <v>311.89999999999998</v>
      </c>
      <c r="AI28" s="8">
        <v>9.86</v>
      </c>
      <c r="AJ28" s="9">
        <v>84904</v>
      </c>
      <c r="AK28" s="9">
        <v>348423</v>
      </c>
      <c r="AL28" s="9">
        <v>23576604</v>
      </c>
      <c r="AM28" s="8"/>
      <c r="AN28" s="9">
        <v>23576604</v>
      </c>
    </row>
    <row r="29" spans="1:40" ht="17.25" customHeight="1">
      <c r="A29" s="10" t="s">
        <v>49</v>
      </c>
      <c r="B29" s="11">
        <v>4</v>
      </c>
      <c r="C29" s="8">
        <v>38</v>
      </c>
      <c r="D29" s="8">
        <v>72504</v>
      </c>
      <c r="E29" s="8">
        <v>1.05</v>
      </c>
      <c r="F29" s="9">
        <v>11571638</v>
      </c>
      <c r="G29" s="8">
        <v>500</v>
      </c>
      <c r="H29" s="11"/>
      <c r="I29" s="8">
        <v>9.86</v>
      </c>
      <c r="J29" s="9">
        <v>24000</v>
      </c>
      <c r="K29" s="9">
        <v>173935</v>
      </c>
      <c r="L29" s="9">
        <v>11769573</v>
      </c>
      <c r="M29" s="8"/>
      <c r="N29" s="9">
        <v>11769573</v>
      </c>
      <c r="O29" s="11">
        <v>1</v>
      </c>
      <c r="P29" s="8">
        <v>38</v>
      </c>
      <c r="Q29" s="8">
        <v>72504</v>
      </c>
      <c r="R29" s="8">
        <v>1.05</v>
      </c>
      <c r="S29" s="9">
        <v>2892910</v>
      </c>
      <c r="T29" s="8">
        <v>500</v>
      </c>
      <c r="U29" s="11"/>
      <c r="V29" s="8">
        <v>9.86</v>
      </c>
      <c r="W29" s="9">
        <v>6000</v>
      </c>
      <c r="X29" s="9">
        <v>43484</v>
      </c>
      <c r="Y29" s="9">
        <v>2942394</v>
      </c>
      <c r="Z29" s="8"/>
      <c r="AA29" s="9">
        <v>2942394</v>
      </c>
      <c r="AB29" s="11">
        <v>2</v>
      </c>
      <c r="AC29" s="8">
        <v>38</v>
      </c>
      <c r="AD29" s="8">
        <v>72504</v>
      </c>
      <c r="AE29" s="8">
        <v>1.05</v>
      </c>
      <c r="AF29" s="9">
        <v>5785819</v>
      </c>
      <c r="AG29" s="8">
        <v>500</v>
      </c>
      <c r="AH29" s="11"/>
      <c r="AI29" s="8">
        <v>9.86</v>
      </c>
      <c r="AJ29" s="9">
        <v>12000</v>
      </c>
      <c r="AK29" s="9">
        <v>86967</v>
      </c>
      <c r="AL29" s="9">
        <v>5884786</v>
      </c>
      <c r="AM29" s="8"/>
      <c r="AN29" s="9">
        <v>5884786</v>
      </c>
    </row>
    <row r="30" spans="1:40" ht="17.25" customHeight="1">
      <c r="A30" s="10" t="s">
        <v>50</v>
      </c>
      <c r="B30" s="11">
        <v>4</v>
      </c>
      <c r="C30" s="8">
        <v>38</v>
      </c>
      <c r="D30" s="8">
        <v>72504</v>
      </c>
      <c r="E30" s="8">
        <v>1.05</v>
      </c>
      <c r="F30" s="9">
        <v>11571638</v>
      </c>
      <c r="G30" s="8">
        <v>500</v>
      </c>
      <c r="H30" s="11"/>
      <c r="I30" s="8">
        <v>9.86</v>
      </c>
      <c r="J30" s="9">
        <v>24000</v>
      </c>
      <c r="K30" s="9">
        <v>173935</v>
      </c>
      <c r="L30" s="9">
        <v>11769573</v>
      </c>
      <c r="M30" s="8"/>
      <c r="N30" s="9">
        <v>11769573</v>
      </c>
      <c r="O30" s="11">
        <v>4</v>
      </c>
      <c r="P30" s="8">
        <v>38</v>
      </c>
      <c r="Q30" s="8">
        <v>72504</v>
      </c>
      <c r="R30" s="8">
        <v>1.05</v>
      </c>
      <c r="S30" s="9">
        <v>11571638</v>
      </c>
      <c r="T30" s="8">
        <v>500</v>
      </c>
      <c r="U30" s="11"/>
      <c r="V30" s="8">
        <v>9.86</v>
      </c>
      <c r="W30" s="9">
        <v>24000</v>
      </c>
      <c r="X30" s="9">
        <v>173935</v>
      </c>
      <c r="Y30" s="9">
        <v>11769573</v>
      </c>
      <c r="Z30" s="8"/>
      <c r="AA30" s="9">
        <v>11769573</v>
      </c>
      <c r="AB30" s="11">
        <v>3</v>
      </c>
      <c r="AC30" s="8">
        <v>38</v>
      </c>
      <c r="AD30" s="8">
        <v>72504</v>
      </c>
      <c r="AE30" s="8">
        <v>1.05</v>
      </c>
      <c r="AF30" s="9">
        <v>8678729</v>
      </c>
      <c r="AG30" s="8">
        <v>500</v>
      </c>
      <c r="AH30" s="11"/>
      <c r="AI30" s="8">
        <v>9.86</v>
      </c>
      <c r="AJ30" s="9">
        <v>18000</v>
      </c>
      <c r="AK30" s="9">
        <v>130451</v>
      </c>
      <c r="AL30" s="9">
        <v>8827180</v>
      </c>
      <c r="AM30" s="8"/>
      <c r="AN30" s="9">
        <v>8827180</v>
      </c>
    </row>
    <row r="31" spans="1:40" ht="17.25" customHeight="1">
      <c r="A31" s="10" t="s">
        <v>51</v>
      </c>
      <c r="B31" s="11">
        <v>8</v>
      </c>
      <c r="C31" s="8">
        <v>38</v>
      </c>
      <c r="D31" s="8">
        <v>72504</v>
      </c>
      <c r="E31" s="8">
        <v>1.05</v>
      </c>
      <c r="F31" s="9">
        <v>23143277</v>
      </c>
      <c r="G31" s="8">
        <v>500</v>
      </c>
      <c r="H31" s="11"/>
      <c r="I31" s="8">
        <v>9.86</v>
      </c>
      <c r="J31" s="9">
        <v>48000</v>
      </c>
      <c r="K31" s="9">
        <v>347869</v>
      </c>
      <c r="L31" s="9">
        <v>23539146</v>
      </c>
      <c r="M31" s="8"/>
      <c r="N31" s="9">
        <v>23539146</v>
      </c>
      <c r="O31" s="11">
        <v>4</v>
      </c>
      <c r="P31" s="8">
        <v>38</v>
      </c>
      <c r="Q31" s="8">
        <v>72504</v>
      </c>
      <c r="R31" s="8">
        <v>1.05</v>
      </c>
      <c r="S31" s="9">
        <v>11571638</v>
      </c>
      <c r="T31" s="8">
        <v>500</v>
      </c>
      <c r="U31" s="11"/>
      <c r="V31" s="8">
        <v>9.86</v>
      </c>
      <c r="W31" s="9">
        <v>24000</v>
      </c>
      <c r="X31" s="9">
        <v>173935</v>
      </c>
      <c r="Y31" s="9">
        <v>11769573</v>
      </c>
      <c r="Z31" s="8"/>
      <c r="AA31" s="9">
        <v>11769573</v>
      </c>
      <c r="AB31" s="11">
        <v>6</v>
      </c>
      <c r="AC31" s="8">
        <v>38</v>
      </c>
      <c r="AD31" s="8">
        <v>72504</v>
      </c>
      <c r="AE31" s="8">
        <v>1.05</v>
      </c>
      <c r="AF31" s="9">
        <v>17357458</v>
      </c>
      <c r="AG31" s="8">
        <v>500</v>
      </c>
      <c r="AH31" s="11"/>
      <c r="AI31" s="8">
        <v>9.86</v>
      </c>
      <c r="AJ31" s="9">
        <v>36000</v>
      </c>
      <c r="AK31" s="9">
        <v>260902</v>
      </c>
      <c r="AL31" s="9">
        <v>17654360</v>
      </c>
      <c r="AM31" s="8"/>
      <c r="AN31" s="9">
        <v>17654360</v>
      </c>
    </row>
    <row r="32" spans="1:40" ht="17.25" customHeight="1">
      <c r="A32" s="10" t="s">
        <v>52</v>
      </c>
      <c r="B32" s="11">
        <v>4</v>
      </c>
      <c r="C32" s="8">
        <v>38</v>
      </c>
      <c r="D32" s="8">
        <v>72504</v>
      </c>
      <c r="E32" s="8">
        <v>1.05</v>
      </c>
      <c r="F32" s="9">
        <v>11571638</v>
      </c>
      <c r="G32" s="8">
        <v>500</v>
      </c>
      <c r="H32" s="11"/>
      <c r="I32" s="8">
        <v>9.86</v>
      </c>
      <c r="J32" s="9">
        <v>24000</v>
      </c>
      <c r="K32" s="9">
        <v>173935</v>
      </c>
      <c r="L32" s="9">
        <v>11769573</v>
      </c>
      <c r="M32" s="8"/>
      <c r="N32" s="9">
        <v>11769573</v>
      </c>
      <c r="O32" s="11">
        <v>3</v>
      </c>
      <c r="P32" s="8">
        <v>38</v>
      </c>
      <c r="Q32" s="8">
        <v>72504</v>
      </c>
      <c r="R32" s="8">
        <v>1.05</v>
      </c>
      <c r="S32" s="9">
        <v>8678729</v>
      </c>
      <c r="T32" s="8">
        <v>500</v>
      </c>
      <c r="U32" s="11"/>
      <c r="V32" s="8">
        <v>9.86</v>
      </c>
      <c r="W32" s="9">
        <v>18000</v>
      </c>
      <c r="X32" s="9">
        <v>130451</v>
      </c>
      <c r="Y32" s="9">
        <v>8827180</v>
      </c>
      <c r="Z32" s="8"/>
      <c r="AA32" s="9">
        <v>8827180</v>
      </c>
      <c r="AB32" s="11">
        <v>1</v>
      </c>
      <c r="AC32" s="8">
        <v>38</v>
      </c>
      <c r="AD32" s="8">
        <v>72504</v>
      </c>
      <c r="AE32" s="8">
        <v>1.05</v>
      </c>
      <c r="AF32" s="9">
        <v>2892910</v>
      </c>
      <c r="AG32" s="8">
        <v>500</v>
      </c>
      <c r="AH32" s="11"/>
      <c r="AI32" s="8">
        <v>9.86</v>
      </c>
      <c r="AJ32" s="9">
        <v>6000</v>
      </c>
      <c r="AK32" s="9">
        <v>43484</v>
      </c>
      <c r="AL32" s="9">
        <v>2942394</v>
      </c>
      <c r="AM32" s="8"/>
      <c r="AN32" s="9">
        <v>2942394</v>
      </c>
    </row>
    <row r="33" spans="1:40" ht="17.25" customHeight="1">
      <c r="A33" s="10" t="s">
        <v>53</v>
      </c>
      <c r="B33" s="11">
        <v>4</v>
      </c>
      <c r="C33" s="8">
        <v>38</v>
      </c>
      <c r="D33" s="8">
        <v>72504</v>
      </c>
      <c r="E33" s="8">
        <v>1.05</v>
      </c>
      <c r="F33" s="9">
        <v>11571638</v>
      </c>
      <c r="G33" s="8">
        <v>500</v>
      </c>
      <c r="H33" s="11"/>
      <c r="I33" s="8">
        <v>9.86</v>
      </c>
      <c r="J33" s="9">
        <v>24000</v>
      </c>
      <c r="K33" s="9">
        <v>173935</v>
      </c>
      <c r="L33" s="9">
        <v>11769573</v>
      </c>
      <c r="M33" s="8"/>
      <c r="N33" s="9">
        <v>11769573</v>
      </c>
      <c r="O33" s="11">
        <v>1</v>
      </c>
      <c r="P33" s="8">
        <v>38</v>
      </c>
      <c r="Q33" s="8">
        <v>72504</v>
      </c>
      <c r="R33" s="8">
        <v>1.05</v>
      </c>
      <c r="S33" s="9">
        <v>2892910</v>
      </c>
      <c r="T33" s="8">
        <v>500</v>
      </c>
      <c r="U33" s="11"/>
      <c r="V33" s="8">
        <v>9.86</v>
      </c>
      <c r="W33" s="9">
        <v>6000</v>
      </c>
      <c r="X33" s="9">
        <v>43484</v>
      </c>
      <c r="Y33" s="9">
        <v>2942394</v>
      </c>
      <c r="Z33" s="8"/>
      <c r="AA33" s="9">
        <v>2942394</v>
      </c>
      <c r="AB33" s="11">
        <v>2</v>
      </c>
      <c r="AC33" s="8">
        <v>38</v>
      </c>
      <c r="AD33" s="8">
        <v>72504</v>
      </c>
      <c r="AE33" s="8">
        <v>1.05</v>
      </c>
      <c r="AF33" s="9">
        <v>5785819</v>
      </c>
      <c r="AG33" s="8">
        <v>500</v>
      </c>
      <c r="AH33" s="11"/>
      <c r="AI33" s="8">
        <v>9.86</v>
      </c>
      <c r="AJ33" s="9">
        <v>12000</v>
      </c>
      <c r="AK33" s="9">
        <v>86967</v>
      </c>
      <c r="AL33" s="9">
        <v>5884786</v>
      </c>
      <c r="AM33" s="8"/>
      <c r="AN33" s="9">
        <v>5884786</v>
      </c>
    </row>
    <row r="34" spans="1:40" ht="17.25" customHeight="1">
      <c r="A34" s="10" t="s">
        <v>54</v>
      </c>
      <c r="B34" s="11">
        <v>4</v>
      </c>
      <c r="C34" s="8">
        <v>38</v>
      </c>
      <c r="D34" s="8">
        <v>72504</v>
      </c>
      <c r="E34" s="8">
        <v>1.05</v>
      </c>
      <c r="F34" s="9">
        <v>11571638</v>
      </c>
      <c r="G34" s="8">
        <v>500</v>
      </c>
      <c r="H34" s="11"/>
      <c r="I34" s="8">
        <v>9.86</v>
      </c>
      <c r="J34" s="9">
        <v>24000</v>
      </c>
      <c r="K34" s="9">
        <v>173935</v>
      </c>
      <c r="L34" s="9">
        <v>11769573</v>
      </c>
      <c r="M34" s="8"/>
      <c r="N34" s="9">
        <v>11769573</v>
      </c>
      <c r="O34" s="11">
        <v>3</v>
      </c>
      <c r="P34" s="8">
        <v>38</v>
      </c>
      <c r="Q34" s="8">
        <v>72504</v>
      </c>
      <c r="R34" s="8">
        <v>1.05</v>
      </c>
      <c r="S34" s="9">
        <v>8678729</v>
      </c>
      <c r="T34" s="8">
        <v>500</v>
      </c>
      <c r="U34" s="11"/>
      <c r="V34" s="8">
        <v>9.86</v>
      </c>
      <c r="W34" s="9">
        <v>18000</v>
      </c>
      <c r="X34" s="9">
        <v>130451</v>
      </c>
      <c r="Y34" s="9">
        <v>8827180</v>
      </c>
      <c r="Z34" s="8"/>
      <c r="AA34" s="9">
        <v>8827180</v>
      </c>
      <c r="AB34" s="11">
        <v>2</v>
      </c>
      <c r="AC34" s="8">
        <v>38</v>
      </c>
      <c r="AD34" s="8">
        <v>72504</v>
      </c>
      <c r="AE34" s="8">
        <v>1.05</v>
      </c>
      <c r="AF34" s="9">
        <v>5785819</v>
      </c>
      <c r="AG34" s="8">
        <v>500</v>
      </c>
      <c r="AH34" s="11"/>
      <c r="AI34" s="8">
        <v>9.86</v>
      </c>
      <c r="AJ34" s="9">
        <v>12000</v>
      </c>
      <c r="AK34" s="9">
        <v>86967</v>
      </c>
      <c r="AL34" s="9">
        <v>5884786</v>
      </c>
      <c r="AM34" s="8"/>
      <c r="AN34" s="9">
        <v>5884786</v>
      </c>
    </row>
    <row r="35" spans="1:40" ht="17.25" customHeight="1">
      <c r="A35" s="10" t="s">
        <v>55</v>
      </c>
      <c r="B35" s="11">
        <v>4</v>
      </c>
      <c r="C35" s="8">
        <v>38</v>
      </c>
      <c r="D35" s="8">
        <v>72504</v>
      </c>
      <c r="E35" s="8">
        <v>1.05</v>
      </c>
      <c r="F35" s="9">
        <v>11571638</v>
      </c>
      <c r="G35" s="8">
        <v>500</v>
      </c>
      <c r="H35" s="11"/>
      <c r="I35" s="8">
        <v>9.86</v>
      </c>
      <c r="J35" s="9">
        <v>24000</v>
      </c>
      <c r="K35" s="9">
        <v>173935</v>
      </c>
      <c r="L35" s="9">
        <v>11769573</v>
      </c>
      <c r="M35" s="8"/>
      <c r="N35" s="9">
        <v>11769573</v>
      </c>
      <c r="O35" s="11">
        <v>1</v>
      </c>
      <c r="P35" s="8">
        <v>38</v>
      </c>
      <c r="Q35" s="8">
        <v>72504</v>
      </c>
      <c r="R35" s="8">
        <v>1.05</v>
      </c>
      <c r="S35" s="9">
        <v>2892910</v>
      </c>
      <c r="T35" s="8">
        <v>500</v>
      </c>
      <c r="U35" s="11"/>
      <c r="V35" s="8">
        <v>9.86</v>
      </c>
      <c r="W35" s="9">
        <v>6000</v>
      </c>
      <c r="X35" s="9">
        <v>43484</v>
      </c>
      <c r="Y35" s="9">
        <v>2942394</v>
      </c>
      <c r="Z35" s="8"/>
      <c r="AA35" s="9">
        <v>2942394</v>
      </c>
      <c r="AB35" s="11">
        <v>3</v>
      </c>
      <c r="AC35" s="8">
        <v>38</v>
      </c>
      <c r="AD35" s="8">
        <v>72504</v>
      </c>
      <c r="AE35" s="8">
        <v>1.05</v>
      </c>
      <c r="AF35" s="9">
        <v>8678729</v>
      </c>
      <c r="AG35" s="8">
        <v>500</v>
      </c>
      <c r="AH35" s="11"/>
      <c r="AI35" s="8">
        <v>9.86</v>
      </c>
      <c r="AJ35" s="9">
        <v>18000</v>
      </c>
      <c r="AK35" s="9">
        <v>130451</v>
      </c>
      <c r="AL35" s="9">
        <v>8827180</v>
      </c>
      <c r="AM35" s="8"/>
      <c r="AN35" s="9">
        <v>8827180</v>
      </c>
    </row>
    <row r="36" spans="1:40" ht="17.25" customHeight="1">
      <c r="A36" s="10" t="s">
        <v>56</v>
      </c>
      <c r="B36" s="11">
        <v>1</v>
      </c>
      <c r="C36" s="8">
        <v>38</v>
      </c>
      <c r="D36" s="8">
        <v>72504</v>
      </c>
      <c r="E36" s="8">
        <v>1.05</v>
      </c>
      <c r="F36" s="9">
        <v>2892910</v>
      </c>
      <c r="G36" s="8">
        <v>500</v>
      </c>
      <c r="H36" s="11"/>
      <c r="I36" s="8">
        <v>9.86</v>
      </c>
      <c r="J36" s="9">
        <v>6000</v>
      </c>
      <c r="K36" s="9">
        <v>43484</v>
      </c>
      <c r="L36" s="9">
        <v>2942394</v>
      </c>
      <c r="M36" s="8"/>
      <c r="N36" s="9">
        <v>2942394</v>
      </c>
      <c r="O36" s="11">
        <v>3</v>
      </c>
      <c r="P36" s="8">
        <v>38</v>
      </c>
      <c r="Q36" s="8">
        <v>72504</v>
      </c>
      <c r="R36" s="8">
        <v>1.05</v>
      </c>
      <c r="S36" s="9">
        <v>8678729</v>
      </c>
      <c r="T36" s="8">
        <v>500</v>
      </c>
      <c r="U36" s="11"/>
      <c r="V36" s="8">
        <v>9.86</v>
      </c>
      <c r="W36" s="9">
        <v>18000</v>
      </c>
      <c r="X36" s="9">
        <v>130451</v>
      </c>
      <c r="Y36" s="9">
        <v>8827180</v>
      </c>
      <c r="Z36" s="8"/>
      <c r="AA36" s="9">
        <v>8827180</v>
      </c>
      <c r="AB36" s="11">
        <v>1</v>
      </c>
      <c r="AC36" s="8">
        <v>38</v>
      </c>
      <c r="AD36" s="8">
        <v>72504</v>
      </c>
      <c r="AE36" s="8">
        <v>1.05</v>
      </c>
      <c r="AF36" s="9">
        <v>2892910</v>
      </c>
      <c r="AG36" s="8">
        <v>500</v>
      </c>
      <c r="AH36" s="11"/>
      <c r="AI36" s="8">
        <v>9.86</v>
      </c>
      <c r="AJ36" s="9">
        <v>6000</v>
      </c>
      <c r="AK36" s="9">
        <v>43484</v>
      </c>
      <c r="AL36" s="9">
        <v>2942394</v>
      </c>
      <c r="AM36" s="8"/>
      <c r="AN36" s="9">
        <v>2942394</v>
      </c>
    </row>
    <row r="37" spans="1:40" ht="17.25" customHeight="1">
      <c r="A37" s="10" t="s">
        <v>57</v>
      </c>
      <c r="B37" s="11">
        <v>12</v>
      </c>
      <c r="C37" s="8">
        <v>38</v>
      </c>
      <c r="D37" s="8">
        <v>72504</v>
      </c>
      <c r="E37" s="8">
        <v>1.1000000000000001</v>
      </c>
      <c r="F37" s="9">
        <v>36368006</v>
      </c>
      <c r="G37" s="8">
        <v>500</v>
      </c>
      <c r="H37" s="11">
        <v>458.9</v>
      </c>
      <c r="I37" s="8">
        <v>9.86</v>
      </c>
      <c r="J37" s="9">
        <v>126297</v>
      </c>
      <c r="K37" s="9">
        <v>547415</v>
      </c>
      <c r="L37" s="9">
        <v>37041718</v>
      </c>
      <c r="M37" s="8"/>
      <c r="N37" s="9">
        <v>37041718</v>
      </c>
      <c r="O37" s="11">
        <v>4</v>
      </c>
      <c r="P37" s="8">
        <v>38</v>
      </c>
      <c r="Q37" s="8">
        <v>72504</v>
      </c>
      <c r="R37" s="8">
        <v>1.1000000000000001</v>
      </c>
      <c r="S37" s="9">
        <v>12122669</v>
      </c>
      <c r="T37" s="8">
        <v>500</v>
      </c>
      <c r="U37" s="11">
        <v>458.9</v>
      </c>
      <c r="V37" s="8">
        <v>9.86</v>
      </c>
      <c r="W37" s="9">
        <v>78297</v>
      </c>
      <c r="X37" s="9">
        <v>183014</v>
      </c>
      <c r="Y37" s="9">
        <v>12383980</v>
      </c>
      <c r="Z37" s="8"/>
      <c r="AA37" s="9">
        <v>12383980</v>
      </c>
      <c r="AB37" s="11">
        <v>12</v>
      </c>
      <c r="AC37" s="8">
        <v>38</v>
      </c>
      <c r="AD37" s="8">
        <v>72504</v>
      </c>
      <c r="AE37" s="8">
        <v>1.1000000000000001</v>
      </c>
      <c r="AF37" s="9">
        <v>36368006</v>
      </c>
      <c r="AG37" s="8">
        <v>500</v>
      </c>
      <c r="AH37" s="11">
        <v>458.9</v>
      </c>
      <c r="AI37" s="8">
        <v>9.86</v>
      </c>
      <c r="AJ37" s="9">
        <v>126297</v>
      </c>
      <c r="AK37" s="9">
        <v>547415</v>
      </c>
      <c r="AL37" s="9">
        <v>37041718</v>
      </c>
      <c r="AM37" s="8"/>
      <c r="AN37" s="9">
        <v>37041718</v>
      </c>
    </row>
    <row r="38" spans="1:40" ht="17.25" customHeight="1">
      <c r="A38" s="10" t="s">
        <v>58</v>
      </c>
      <c r="B38" s="11">
        <v>55</v>
      </c>
      <c r="C38" s="8">
        <v>38</v>
      </c>
      <c r="D38" s="8">
        <v>72504</v>
      </c>
      <c r="E38" s="8">
        <v>1.25</v>
      </c>
      <c r="F38" s="9">
        <v>189416700</v>
      </c>
      <c r="G38" s="8">
        <v>500</v>
      </c>
      <c r="H38" s="11">
        <v>1437.1</v>
      </c>
      <c r="I38" s="8">
        <v>9.86</v>
      </c>
      <c r="J38" s="9">
        <v>500038</v>
      </c>
      <c r="K38" s="9">
        <v>2848751</v>
      </c>
      <c r="L38" s="9">
        <v>192765489</v>
      </c>
      <c r="M38" s="8"/>
      <c r="N38" s="9">
        <v>192765489</v>
      </c>
      <c r="O38" s="11">
        <v>85</v>
      </c>
      <c r="P38" s="8">
        <v>38</v>
      </c>
      <c r="Q38" s="8">
        <v>72504</v>
      </c>
      <c r="R38" s="8">
        <v>1.25</v>
      </c>
      <c r="S38" s="9">
        <v>292734900</v>
      </c>
      <c r="T38" s="8">
        <v>500</v>
      </c>
      <c r="U38" s="11">
        <v>1437.1</v>
      </c>
      <c r="V38" s="8">
        <v>9.86</v>
      </c>
      <c r="W38" s="9">
        <v>680038</v>
      </c>
      <c r="X38" s="9">
        <v>4401224</v>
      </c>
      <c r="Y38" s="9">
        <v>297816162</v>
      </c>
      <c r="Z38" s="8"/>
      <c r="AA38" s="9">
        <v>297816162</v>
      </c>
      <c r="AB38" s="11">
        <v>70</v>
      </c>
      <c r="AC38" s="8">
        <v>38</v>
      </c>
      <c r="AD38" s="8">
        <v>72504</v>
      </c>
      <c r="AE38" s="8">
        <v>1.25</v>
      </c>
      <c r="AF38" s="9">
        <v>241075800</v>
      </c>
      <c r="AG38" s="8">
        <v>500</v>
      </c>
      <c r="AH38" s="11">
        <v>1437.1</v>
      </c>
      <c r="AI38" s="8">
        <v>9.86</v>
      </c>
      <c r="AJ38" s="9">
        <v>590038</v>
      </c>
      <c r="AK38" s="9">
        <v>3624988</v>
      </c>
      <c r="AL38" s="9">
        <v>245290826</v>
      </c>
      <c r="AM38" s="8"/>
      <c r="AN38" s="9">
        <v>245290826</v>
      </c>
    </row>
    <row r="39" spans="1:40" ht="17.25" customHeight="1">
      <c r="A39" s="10" t="s">
        <v>59</v>
      </c>
      <c r="B39" s="11">
        <v>4</v>
      </c>
      <c r="C39" s="8">
        <v>38</v>
      </c>
      <c r="D39" s="8">
        <v>72504</v>
      </c>
      <c r="E39" s="8">
        <v>1.1000000000000001</v>
      </c>
      <c r="F39" s="9">
        <v>12122669</v>
      </c>
      <c r="G39" s="8">
        <v>500</v>
      </c>
      <c r="H39" s="11"/>
      <c r="I39" s="8">
        <v>9.86</v>
      </c>
      <c r="J39" s="9">
        <v>24000</v>
      </c>
      <c r="K39" s="9">
        <v>182200</v>
      </c>
      <c r="L39" s="9">
        <v>12328869</v>
      </c>
      <c r="M39" s="8"/>
      <c r="N39" s="9">
        <v>12328869</v>
      </c>
      <c r="O39" s="11">
        <v>8</v>
      </c>
      <c r="P39" s="8">
        <v>38</v>
      </c>
      <c r="Q39" s="8">
        <v>72504</v>
      </c>
      <c r="R39" s="8">
        <v>1.1000000000000001</v>
      </c>
      <c r="S39" s="9">
        <v>24245338</v>
      </c>
      <c r="T39" s="8">
        <v>500</v>
      </c>
      <c r="U39" s="11"/>
      <c r="V39" s="8">
        <v>9.86</v>
      </c>
      <c r="W39" s="9">
        <v>48000</v>
      </c>
      <c r="X39" s="9">
        <v>364400</v>
      </c>
      <c r="Y39" s="9">
        <v>24657738</v>
      </c>
      <c r="Z39" s="8"/>
      <c r="AA39" s="9">
        <v>24657738</v>
      </c>
      <c r="AB39" s="11">
        <v>4</v>
      </c>
      <c r="AC39" s="8">
        <v>38</v>
      </c>
      <c r="AD39" s="8">
        <v>72504</v>
      </c>
      <c r="AE39" s="8">
        <v>1.1000000000000001</v>
      </c>
      <c r="AF39" s="9">
        <v>12122669</v>
      </c>
      <c r="AG39" s="8">
        <v>500</v>
      </c>
      <c r="AH39" s="11"/>
      <c r="AI39" s="8">
        <v>9.86</v>
      </c>
      <c r="AJ39" s="9">
        <v>24000</v>
      </c>
      <c r="AK39" s="9">
        <v>182200</v>
      </c>
      <c r="AL39" s="9">
        <v>12328869</v>
      </c>
      <c r="AM39" s="8"/>
      <c r="AN39" s="9">
        <v>12328869</v>
      </c>
    </row>
    <row r="40" spans="1:40" ht="17.25" customHeight="1">
      <c r="A40" s="10" t="s">
        <v>60</v>
      </c>
      <c r="B40" s="11">
        <v>4</v>
      </c>
      <c r="C40" s="8">
        <v>38</v>
      </c>
      <c r="D40" s="8">
        <v>72504</v>
      </c>
      <c r="E40" s="8">
        <v>1.1000000000000001</v>
      </c>
      <c r="F40" s="9">
        <v>12122669</v>
      </c>
      <c r="G40" s="8">
        <v>500</v>
      </c>
      <c r="H40" s="11"/>
      <c r="I40" s="8">
        <v>9.86</v>
      </c>
      <c r="J40" s="9">
        <v>24000</v>
      </c>
      <c r="K40" s="9">
        <v>182200</v>
      </c>
      <c r="L40" s="9">
        <v>12328869</v>
      </c>
      <c r="M40" s="8"/>
      <c r="N40" s="9">
        <v>12328869</v>
      </c>
      <c r="O40" s="11">
        <v>2</v>
      </c>
      <c r="P40" s="8">
        <v>38</v>
      </c>
      <c r="Q40" s="8">
        <v>72504</v>
      </c>
      <c r="R40" s="8">
        <v>1.1000000000000001</v>
      </c>
      <c r="S40" s="9">
        <v>6061334</v>
      </c>
      <c r="T40" s="8">
        <v>500</v>
      </c>
      <c r="U40" s="11"/>
      <c r="V40" s="8">
        <v>9.86</v>
      </c>
      <c r="W40" s="9">
        <v>12000</v>
      </c>
      <c r="X40" s="9">
        <v>91100</v>
      </c>
      <c r="Y40" s="9">
        <v>6164434</v>
      </c>
      <c r="Z40" s="8"/>
      <c r="AA40" s="9">
        <v>6164434</v>
      </c>
      <c r="AB40" s="11">
        <v>2</v>
      </c>
      <c r="AC40" s="8">
        <v>38</v>
      </c>
      <c r="AD40" s="8">
        <v>72504</v>
      </c>
      <c r="AE40" s="8">
        <v>1.1000000000000001</v>
      </c>
      <c r="AF40" s="9">
        <v>6061334</v>
      </c>
      <c r="AG40" s="8">
        <v>500</v>
      </c>
      <c r="AH40" s="11"/>
      <c r="AI40" s="8">
        <v>9.86</v>
      </c>
      <c r="AJ40" s="9">
        <v>12000</v>
      </c>
      <c r="AK40" s="9">
        <v>91100</v>
      </c>
      <c r="AL40" s="9">
        <v>6164434</v>
      </c>
      <c r="AM40" s="8"/>
      <c r="AN40" s="9">
        <v>6164434</v>
      </c>
    </row>
    <row r="41" spans="1:40" ht="17.25" customHeight="1">
      <c r="A41" s="10" t="s">
        <v>61</v>
      </c>
      <c r="B41" s="11">
        <v>2</v>
      </c>
      <c r="C41" s="8">
        <v>38</v>
      </c>
      <c r="D41" s="8">
        <v>72504</v>
      </c>
      <c r="E41" s="8">
        <v>1.1000000000000001</v>
      </c>
      <c r="F41" s="9">
        <v>6061334</v>
      </c>
      <c r="G41" s="8">
        <v>500</v>
      </c>
      <c r="H41" s="11">
        <v>68.900000000000006</v>
      </c>
      <c r="I41" s="8">
        <v>9.86</v>
      </c>
      <c r="J41" s="9">
        <v>20152</v>
      </c>
      <c r="K41" s="9">
        <v>91222</v>
      </c>
      <c r="L41" s="9">
        <v>6172708</v>
      </c>
      <c r="M41" s="8"/>
      <c r="N41" s="9">
        <v>6172708</v>
      </c>
      <c r="O41" s="11"/>
      <c r="P41" s="8">
        <v>38</v>
      </c>
      <c r="Q41" s="8">
        <v>72504</v>
      </c>
      <c r="R41" s="8">
        <v>1.1000000000000001</v>
      </c>
      <c r="S41" s="9">
        <v>0</v>
      </c>
      <c r="T41" s="8">
        <v>500</v>
      </c>
      <c r="U41" s="11">
        <v>68.900000000000006</v>
      </c>
      <c r="V41" s="8">
        <v>9.86</v>
      </c>
      <c r="W41" s="9">
        <v>8152</v>
      </c>
      <c r="X41" s="9">
        <v>122</v>
      </c>
      <c r="Y41" s="9">
        <v>8274</v>
      </c>
      <c r="Z41" s="8"/>
      <c r="AA41" s="9">
        <v>8274</v>
      </c>
      <c r="AB41" s="11">
        <v>1</v>
      </c>
      <c r="AC41" s="8">
        <v>38</v>
      </c>
      <c r="AD41" s="8">
        <v>72504</v>
      </c>
      <c r="AE41" s="8">
        <v>1.1000000000000001</v>
      </c>
      <c r="AF41" s="9">
        <v>3030667</v>
      </c>
      <c r="AG41" s="8">
        <v>500</v>
      </c>
      <c r="AH41" s="11">
        <v>68.900000000000006</v>
      </c>
      <c r="AI41" s="8">
        <v>9.86</v>
      </c>
      <c r="AJ41" s="9">
        <v>14152</v>
      </c>
      <c r="AK41" s="9">
        <v>45672</v>
      </c>
      <c r="AL41" s="9">
        <v>3090491</v>
      </c>
      <c r="AM41" s="8"/>
      <c r="AN41" s="9">
        <v>3090491</v>
      </c>
    </row>
    <row r="42" spans="1:40" ht="17.25" customHeight="1">
      <c r="A42" s="10" t="s">
        <v>62</v>
      </c>
      <c r="B42" s="11"/>
      <c r="C42" s="11"/>
      <c r="D42" s="11"/>
      <c r="E42" s="11"/>
      <c r="F42" s="9"/>
      <c r="G42" s="11"/>
      <c r="H42" s="11"/>
      <c r="I42" s="11"/>
      <c r="J42" s="9"/>
      <c r="K42" s="9"/>
      <c r="L42" s="9"/>
      <c r="M42" s="11">
        <v>467108</v>
      </c>
      <c r="N42" s="9">
        <v>467108</v>
      </c>
      <c r="O42" s="11"/>
      <c r="P42" s="11"/>
      <c r="Q42" s="11"/>
      <c r="R42" s="11"/>
      <c r="S42" s="9"/>
      <c r="T42" s="11"/>
      <c r="U42" s="11"/>
      <c r="V42" s="11"/>
      <c r="W42" s="9"/>
      <c r="X42" s="9"/>
      <c r="Y42" s="9"/>
      <c r="Z42" s="11">
        <v>7263777</v>
      </c>
      <c r="AA42" s="9">
        <v>7263777</v>
      </c>
      <c r="AB42" s="11"/>
      <c r="AC42" s="11"/>
      <c r="AD42" s="11"/>
      <c r="AE42" s="11"/>
      <c r="AF42" s="9"/>
      <c r="AG42" s="11"/>
      <c r="AH42" s="11"/>
      <c r="AI42" s="11"/>
      <c r="AJ42" s="9"/>
      <c r="AK42" s="9"/>
      <c r="AL42" s="9"/>
      <c r="AM42" s="11">
        <v>6126920</v>
      </c>
      <c r="AN42" s="9">
        <v>6126920</v>
      </c>
    </row>
    <row r="43" spans="1:40"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</row>
    <row r="44" spans="1:40"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</row>
    <row r="45" spans="1:40"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</row>
    <row r="46" spans="1:40"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</row>
    <row r="47" spans="1:40"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</row>
    <row r="48" spans="1:40"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</row>
    <row r="49" spans="14:40"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</row>
    <row r="50" spans="14:40"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</row>
    <row r="51" spans="14:40"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</row>
    <row r="52" spans="14:40"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</row>
    <row r="53" spans="14:40"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</row>
    <row r="54" spans="14:40"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</row>
    <row r="55" spans="14:40"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</row>
    <row r="56" spans="14:40"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</row>
    <row r="57" spans="14:40"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</row>
    <row r="58" spans="14:40"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</row>
    <row r="59" spans="14:40"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</row>
    <row r="60" spans="14:40"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</row>
    <row r="61" spans="14:40"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</row>
    <row r="62" spans="14:40"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</row>
    <row r="63" spans="14:40"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</row>
    <row r="64" spans="14:40"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</row>
    <row r="65" spans="14:40"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</row>
    <row r="66" spans="14:40"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</row>
    <row r="67" spans="14:40"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</row>
    <row r="68" spans="14:40"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</row>
    <row r="69" spans="14:40"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</row>
    <row r="70" spans="14:40"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</row>
    <row r="71" spans="14:40"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</row>
    <row r="72" spans="14:40"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</row>
    <row r="73" spans="14:40"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</row>
    <row r="74" spans="14:40"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</row>
    <row r="75" spans="14:40"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</row>
    <row r="76" spans="14:40"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</row>
    <row r="77" spans="14:40"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</row>
    <row r="78" spans="14:40"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</row>
    <row r="79" spans="14:40"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</row>
    <row r="80" spans="14:40"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</row>
    <row r="81" spans="14:40"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</row>
    <row r="82" spans="14:40"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</row>
    <row r="83" spans="14:40"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</row>
    <row r="84" spans="14:40"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</row>
    <row r="85" spans="14:40"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</row>
    <row r="86" spans="14:40"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</row>
    <row r="87" spans="14:40"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</row>
    <row r="88" spans="14:40"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</row>
    <row r="89" spans="14:40"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</row>
    <row r="90" spans="14:40"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</row>
    <row r="91" spans="14:40"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</row>
    <row r="92" spans="14:40"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</row>
    <row r="93" spans="14:40"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</row>
    <row r="94" spans="14:40"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</row>
    <row r="95" spans="14:40"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</row>
    <row r="96" spans="14:40"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</row>
    <row r="97" spans="14:40"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</row>
    <row r="98" spans="14:40"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</row>
    <row r="99" spans="14:40"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</row>
    <row r="100" spans="14:40"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</row>
    <row r="101" spans="14:40"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</row>
    <row r="102" spans="14:40"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</row>
    <row r="103" spans="14:40"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</row>
    <row r="104" spans="14:40"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</row>
    <row r="105" spans="14:40"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</row>
    <row r="106" spans="14:40"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</row>
    <row r="107" spans="14:40"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</row>
    <row r="108" spans="14:40"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</row>
    <row r="109" spans="14:40"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</row>
    <row r="110" spans="14:40"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</row>
    <row r="111" spans="14:40"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</row>
    <row r="112" spans="14:40"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</row>
    <row r="113" spans="14:40"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</row>
    <row r="114" spans="14:40"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</row>
    <row r="115" spans="14:40"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</row>
    <row r="116" spans="14:40"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</row>
    <row r="117" spans="14:40"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</row>
    <row r="118" spans="14:40"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</row>
    <row r="119" spans="14:40"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</row>
    <row r="120" spans="14:40"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</row>
    <row r="121" spans="14:40"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</row>
    <row r="122" spans="14:40"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</row>
    <row r="123" spans="14:40"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</row>
    <row r="124" spans="14:40"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</row>
    <row r="125" spans="14:40"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</row>
    <row r="126" spans="14:40"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</row>
    <row r="127" spans="14:40"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</row>
    <row r="128" spans="14:40"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</row>
    <row r="129" spans="14:40"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</row>
    <row r="130" spans="14:40"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</row>
    <row r="131" spans="14:40"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</row>
    <row r="132" spans="14:40"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</row>
    <row r="133" spans="14:40"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</row>
    <row r="134" spans="14:40"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</row>
    <row r="135" spans="14:40"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</row>
    <row r="136" spans="14:40"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</row>
    <row r="137" spans="14:40"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</row>
    <row r="138" spans="14:40"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</row>
    <row r="139" spans="14:40"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</row>
    <row r="140" spans="14:40"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</row>
    <row r="141" spans="14:40"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</row>
    <row r="142" spans="14:40"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</row>
    <row r="143" spans="14:40"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</row>
    <row r="144" spans="14:40"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</row>
    <row r="145" spans="14:40"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</row>
    <row r="146" spans="14:40"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</row>
    <row r="147" spans="14:40"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</row>
    <row r="148" spans="14:40"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</row>
    <row r="149" spans="14:40"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</row>
    <row r="150" spans="14:40"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</row>
    <row r="151" spans="14:40"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</row>
    <row r="152" spans="14:40"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</row>
    <row r="153" spans="14:40"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</row>
    <row r="154" spans="14:40"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</row>
    <row r="155" spans="14:40"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</row>
    <row r="156" spans="14:40"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</row>
    <row r="157" spans="14:40"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</row>
    <row r="158" spans="14:40"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</row>
    <row r="159" spans="14:40"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</row>
    <row r="160" spans="14:40"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</row>
    <row r="161" spans="14:40"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</row>
    <row r="162" spans="14:40"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</row>
    <row r="163" spans="14:40"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</row>
    <row r="164" spans="14:40"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</row>
    <row r="165" spans="14:40"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</row>
    <row r="166" spans="14:40"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</row>
    <row r="167" spans="14:40"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</row>
    <row r="168" spans="14:40"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</row>
  </sheetData>
  <mergeCells count="6">
    <mergeCell ref="AB5:AN5"/>
    <mergeCell ref="L1:N1"/>
    <mergeCell ref="B3:M3"/>
    <mergeCell ref="A5:A6"/>
    <mergeCell ref="B5:N5"/>
    <mergeCell ref="O5:AA5"/>
  </mergeCells>
  <printOptions horizontalCentered="1"/>
  <pageMargins left="0.19685039370078741" right="0.19685039370078741" top="0.43307086614173229" bottom="0.15748031496062992" header="0.31496062992125984" footer="0.31496062992125984"/>
  <pageSetup paperSize="9" scale="54" orientation="landscape" horizontalDpi="180" verticalDpi="180" r:id="rId1"/>
  <colBreaks count="2" manualBreakCount="2">
    <brk id="14" max="1048575" man="1"/>
    <brk id="2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2023-10-12T08:31:17Z</dcterms:modified>
</cp:coreProperties>
</file>