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35" yWindow="105" windowWidth="23730" windowHeight="12660"/>
  </bookViews>
  <sheets>
    <sheet name="СВОДНЫЙ" sheetId="3" r:id="rId1"/>
  </sheets>
  <calcPr calcId="125725"/>
</workbook>
</file>

<file path=xl/calcChain.xml><?xml version="1.0" encoding="utf-8"?>
<calcChain xmlns="http://schemas.openxmlformats.org/spreadsheetml/2006/main">
  <c r="L9" i="3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8"/>
  <c r="J41"/>
  <c r="L41" s="1"/>
  <c r="K41" l="1"/>
</calcChain>
</file>

<file path=xl/sharedStrings.xml><?xml version="1.0" encoding="utf-8"?>
<sst xmlns="http://schemas.openxmlformats.org/spreadsheetml/2006/main" count="101" uniqueCount="90">
  <si>
    <t/>
  </si>
  <si>
    <t>№ 
п/п</t>
  </si>
  <si>
    <t>Наименование муниципального образования</t>
  </si>
  <si>
    <t>1</t>
  </si>
  <si>
    <t>2</t>
  </si>
  <si>
    <t>3</t>
  </si>
  <si>
    <t>4</t>
  </si>
  <si>
    <t>5=4-3</t>
  </si>
  <si>
    <t>6=4/3*100</t>
  </si>
  <si>
    <t>7</t>
  </si>
  <si>
    <t>8=7-4</t>
  </si>
  <si>
    <t>9=7/4*100</t>
  </si>
  <si>
    <t>Беловский район</t>
  </si>
  <si>
    <t>Большесолдатский район</t>
  </si>
  <si>
    <t>Глушковский район</t>
  </si>
  <si>
    <t>Горшеченский район</t>
  </si>
  <si>
    <t>5</t>
  </si>
  <si>
    <t>Дмитриевский район</t>
  </si>
  <si>
    <t>6</t>
  </si>
  <si>
    <t>Железногорский район</t>
  </si>
  <si>
    <t>Золотухинский район</t>
  </si>
  <si>
    <t>8</t>
  </si>
  <si>
    <t>Касторенский район</t>
  </si>
  <si>
    <t>9</t>
  </si>
  <si>
    <t>Конышевский район</t>
  </si>
  <si>
    <t>10</t>
  </si>
  <si>
    <t>Кореневский район</t>
  </si>
  <si>
    <t>11</t>
  </si>
  <si>
    <t>Курский район</t>
  </si>
  <si>
    <t>12</t>
  </si>
  <si>
    <t>Курчатовский район</t>
  </si>
  <si>
    <t>13</t>
  </si>
  <si>
    <t>Льговский район</t>
  </si>
  <si>
    <t>14</t>
  </si>
  <si>
    <t>Мантуровский район</t>
  </si>
  <si>
    <t>15</t>
  </si>
  <si>
    <t>Медвенский район</t>
  </si>
  <si>
    <t>16</t>
  </si>
  <si>
    <t>Обоянский район</t>
  </si>
  <si>
    <t>17</t>
  </si>
  <si>
    <t>Октябрьский район</t>
  </si>
  <si>
    <t>18</t>
  </si>
  <si>
    <t>Поныровский район</t>
  </si>
  <si>
    <t>19</t>
  </si>
  <si>
    <t>Пристенский район</t>
  </si>
  <si>
    <t>20</t>
  </si>
  <si>
    <t>Рыльский район</t>
  </si>
  <si>
    <t>21</t>
  </si>
  <si>
    <t>Советский район</t>
  </si>
  <si>
    <t>22</t>
  </si>
  <si>
    <t>Солнцевский район</t>
  </si>
  <si>
    <t>23</t>
  </si>
  <si>
    <t>Суджанский район</t>
  </si>
  <si>
    <t>24</t>
  </si>
  <si>
    <t>Тимский район</t>
  </si>
  <si>
    <t>25</t>
  </si>
  <si>
    <t>Фатежский район</t>
  </si>
  <si>
    <t>26</t>
  </si>
  <si>
    <t>Хомутовский район</t>
  </si>
  <si>
    <t>27</t>
  </si>
  <si>
    <t>Черемисиновский район</t>
  </si>
  <si>
    <t>28</t>
  </si>
  <si>
    <t>Щигровский район</t>
  </si>
  <si>
    <t>29</t>
  </si>
  <si>
    <t>город Железногорск</t>
  </si>
  <si>
    <t>30</t>
  </si>
  <si>
    <t>город Курск</t>
  </si>
  <si>
    <t>31</t>
  </si>
  <si>
    <t>город Курчатов</t>
  </si>
  <si>
    <t>32</t>
  </si>
  <si>
    <t>город Льгов</t>
  </si>
  <si>
    <t>33</t>
  </si>
  <si>
    <t>город Щигры</t>
  </si>
  <si>
    <t>Всего по области</t>
  </si>
  <si>
    <t>по информации УФНС России по Курской области в соответствии с приказом Министерства финансов Российской Федерации и Федеральной налоговой службы от 30 июня 2008 года № 65н/ММ-3-1/295@</t>
  </si>
  <si>
    <t>11=10-7</t>
  </si>
  <si>
    <t>12=10/7*100</t>
  </si>
  <si>
    <t>тыс.рублей</t>
  </si>
  <si>
    <t xml:space="preserve">по коду     БК 1 05 02000 02 0000 110       </t>
  </si>
  <si>
    <t>Задолженность на 01.01.2020г.</t>
  </si>
  <si>
    <t>Задолженность на 01.01.2021г.</t>
  </si>
  <si>
    <t>Задолженность на 01.01.2022г.</t>
  </si>
  <si>
    <t>Отклонение показателя на 01.01.2022 года от показателя на 01.01.2021 года, (+/-)</t>
  </si>
  <si>
    <t>Отклонение показателя на 01.01.2021 года  от показателя на 01.01.2020 года, (+/-)</t>
  </si>
  <si>
    <t>Темп роста (снижения) 2021 года к 2020 году, %</t>
  </si>
  <si>
    <t>Темп роста (снижения) 2020 года к 2019 году, %</t>
  </si>
  <si>
    <t>Сведения о задолженности по единому налогу на вмененный доход для отдельных видов деятельности по состоянию на 01.12.2022 года</t>
  </si>
  <si>
    <t>Задолженность на 01.12.2022г.</t>
  </si>
  <si>
    <t>Отклонение показателя на 01.12.2022 года от показателя на 01.01.2022 года, (+/-)</t>
  </si>
  <si>
    <t>Темп роста (снижения) 01.12.2022 года к 01.01.2022 году, %</t>
  </si>
</sst>
</file>

<file path=xl/styles.xml><?xml version="1.0" encoding="utf-8"?>
<styleSheet xmlns="http://schemas.openxmlformats.org/spreadsheetml/2006/main">
  <numFmts count="1">
    <numFmt numFmtId="164" formatCode="#,##0.0"/>
  </numFmts>
  <fonts count="9">
    <font>
      <sz val="10"/>
      <color rgb="FF000000"/>
      <name val="Times New Roman"/>
    </font>
    <font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0"/>
      <color rgb="FF000000"/>
      <name val="Times New Roman"/>
      <family val="1"/>
      <charset val="204"/>
    </font>
    <font>
      <b/>
      <sz val="13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13.5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top" wrapText="1"/>
    </xf>
  </cellStyleXfs>
  <cellXfs count="37">
    <xf numFmtId="0" fontId="0" fillId="0" borderId="0" xfId="0" applyFont="1" applyFill="1" applyAlignment="1">
      <alignment vertical="top" wrapText="1"/>
    </xf>
    <xf numFmtId="0" fontId="1" fillId="0" borderId="1" xfId="0" applyFont="1" applyFill="1" applyBorder="1" applyAlignment="1">
      <alignment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top" wrapText="1"/>
    </xf>
    <xf numFmtId="0" fontId="2" fillId="0" borderId="0" xfId="0" applyFont="1" applyFill="1" applyAlignment="1">
      <alignment vertical="top" wrapText="1"/>
    </xf>
    <xf numFmtId="0" fontId="5" fillId="0" borderId="0" xfId="0" applyFont="1" applyFill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3" fontId="2" fillId="2" borderId="3" xfId="0" applyNumberFormat="1" applyFont="1" applyFill="1" applyBorder="1" applyAlignment="1">
      <alignment vertical="center" wrapText="1"/>
    </xf>
    <xf numFmtId="164" fontId="2" fillId="2" borderId="3" xfId="0" applyNumberFormat="1" applyFont="1" applyFill="1" applyBorder="1" applyAlignment="1">
      <alignment vertical="center" wrapText="1"/>
    </xf>
    <xf numFmtId="3" fontId="0" fillId="0" borderId="0" xfId="0" applyNumberFormat="1" applyFont="1" applyFill="1" applyAlignment="1">
      <alignment vertical="top" wrapText="1"/>
    </xf>
    <xf numFmtId="0" fontId="3" fillId="2" borderId="3" xfId="0" applyFont="1" applyFill="1" applyBorder="1" applyAlignment="1">
      <alignment horizontal="center" vertical="center" wrapText="1"/>
    </xf>
    <xf numFmtId="3" fontId="7" fillId="2" borderId="7" xfId="0" applyNumberFormat="1" applyFont="1" applyFill="1" applyBorder="1" applyAlignment="1">
      <alignment vertical="center" wrapText="1"/>
    </xf>
    <xf numFmtId="3" fontId="7" fillId="2" borderId="14" xfId="0" applyNumberFormat="1" applyFont="1" applyFill="1" applyBorder="1" applyAlignment="1">
      <alignment vertical="center" wrapText="1"/>
    </xf>
    <xf numFmtId="3" fontId="7" fillId="0" borderId="7" xfId="0" applyNumberFormat="1" applyFont="1" applyFill="1" applyBorder="1" applyAlignment="1">
      <alignment vertical="center" wrapText="1"/>
    </xf>
    <xf numFmtId="164" fontId="7" fillId="0" borderId="8" xfId="0" applyNumberFormat="1" applyFont="1" applyFill="1" applyBorder="1" applyAlignment="1">
      <alignment vertical="center" wrapText="1"/>
    </xf>
    <xf numFmtId="164" fontId="7" fillId="0" borderId="7" xfId="0" applyNumberFormat="1" applyFont="1" applyFill="1" applyBorder="1" applyAlignment="1">
      <alignment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vertical="center" wrapText="1"/>
    </xf>
    <xf numFmtId="3" fontId="7" fillId="3" borderId="7" xfId="0" applyNumberFormat="1" applyFont="1" applyFill="1" applyBorder="1" applyAlignment="1">
      <alignment vertical="center" wrapText="1"/>
    </xf>
    <xf numFmtId="164" fontId="7" fillId="3" borderId="7" xfId="0" applyNumberFormat="1" applyFont="1" applyFill="1" applyBorder="1" applyAlignment="1">
      <alignment vertical="center" wrapText="1"/>
    </xf>
    <xf numFmtId="0" fontId="0" fillId="3" borderId="0" xfId="0" applyFont="1" applyFill="1" applyAlignment="1">
      <alignment vertical="top" wrapText="1"/>
    </xf>
    <xf numFmtId="3" fontId="8" fillId="2" borderId="16" xfId="0" applyNumberFormat="1" applyFont="1" applyFill="1" applyBorder="1" applyAlignment="1">
      <alignment vertical="center" wrapText="1"/>
    </xf>
    <xf numFmtId="164" fontId="8" fillId="2" borderId="17" xfId="0" applyNumberFormat="1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15" xfId="0" applyFont="1" applyFill="1" applyBorder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42"/>
  <sheetViews>
    <sheetView tabSelected="1" zoomScale="90" zoomScaleNormal="90" workbookViewId="0">
      <selection activeCell="L26" sqref="L26"/>
    </sheetView>
  </sheetViews>
  <sheetFormatPr defaultRowHeight="12.75"/>
  <cols>
    <col min="1" max="1" width="4.1640625" customWidth="1"/>
    <col min="2" max="2" width="22.83203125" customWidth="1"/>
    <col min="3" max="3" width="16.33203125" customWidth="1"/>
    <col min="4" max="4" width="15.83203125" customWidth="1"/>
    <col min="5" max="6" width="14.83203125" customWidth="1"/>
    <col min="7" max="7" width="15.6640625" customWidth="1"/>
    <col min="8" max="9" width="14.83203125" customWidth="1"/>
    <col min="10" max="11" width="16.83203125" customWidth="1"/>
    <col min="12" max="12" width="19" customWidth="1"/>
  </cols>
  <sheetData>
    <row r="1" spans="1:12" ht="20.25" customHeight="1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</row>
    <row r="2" spans="1:12" ht="18" customHeight="1">
      <c r="A2" s="35" t="s">
        <v>86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</row>
    <row r="3" spans="1:12" ht="34.5" customHeight="1">
      <c r="A3" s="35" t="s">
        <v>74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</row>
    <row r="4" spans="1:12" ht="17.25">
      <c r="A4" s="35" t="s">
        <v>78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</row>
    <row r="5" spans="1:12" ht="16.5" customHeight="1" thickBot="1">
      <c r="A5" s="10" t="s">
        <v>0</v>
      </c>
      <c r="B5" s="10" t="s">
        <v>0</v>
      </c>
      <c r="C5" s="10" t="s">
        <v>0</v>
      </c>
      <c r="D5" s="10" t="s">
        <v>0</v>
      </c>
      <c r="E5" s="10" t="s">
        <v>0</v>
      </c>
      <c r="F5" s="10" t="s">
        <v>0</v>
      </c>
      <c r="G5" s="10" t="s">
        <v>0</v>
      </c>
      <c r="H5" s="10" t="s">
        <v>0</v>
      </c>
      <c r="I5" s="10" t="s">
        <v>0</v>
      </c>
      <c r="J5" s="10" t="s">
        <v>0</v>
      </c>
      <c r="K5" s="36" t="s">
        <v>77</v>
      </c>
      <c r="L5" s="36"/>
    </row>
    <row r="6" spans="1:12" s="8" customFormat="1" ht="78.599999999999994" customHeight="1" thickBot="1">
      <c r="A6" s="13" t="s">
        <v>1</v>
      </c>
      <c r="B6" s="14" t="s">
        <v>2</v>
      </c>
      <c r="C6" s="14" t="s">
        <v>79</v>
      </c>
      <c r="D6" s="14" t="s">
        <v>80</v>
      </c>
      <c r="E6" s="14" t="s">
        <v>83</v>
      </c>
      <c r="F6" s="14" t="s">
        <v>85</v>
      </c>
      <c r="G6" s="14" t="s">
        <v>81</v>
      </c>
      <c r="H6" s="14" t="s">
        <v>82</v>
      </c>
      <c r="I6" s="14" t="s">
        <v>84</v>
      </c>
      <c r="J6" s="14" t="s">
        <v>87</v>
      </c>
      <c r="K6" s="14" t="s">
        <v>88</v>
      </c>
      <c r="L6" s="15" t="s">
        <v>89</v>
      </c>
    </row>
    <row r="7" spans="1:12" ht="18" customHeight="1" thickBot="1">
      <c r="A7" s="5" t="s">
        <v>3</v>
      </c>
      <c r="B7" s="6" t="s">
        <v>4</v>
      </c>
      <c r="C7" s="19">
        <v>3</v>
      </c>
      <c r="D7" s="19">
        <v>4</v>
      </c>
      <c r="E7" s="6" t="s">
        <v>7</v>
      </c>
      <c r="F7" s="6" t="s">
        <v>8</v>
      </c>
      <c r="G7" s="19">
        <v>7</v>
      </c>
      <c r="H7" s="6" t="s">
        <v>10</v>
      </c>
      <c r="I7" s="6" t="s">
        <v>11</v>
      </c>
      <c r="J7" s="19">
        <v>10</v>
      </c>
      <c r="K7" s="6" t="s">
        <v>75</v>
      </c>
      <c r="L7" s="7" t="s">
        <v>76</v>
      </c>
    </row>
    <row r="8" spans="1:12" ht="15" customHeight="1">
      <c r="A8" s="3" t="s">
        <v>3</v>
      </c>
      <c r="B8" s="4" t="s">
        <v>12</v>
      </c>
      <c r="C8" s="20">
        <v>276.05599999999998</v>
      </c>
      <c r="D8" s="20">
        <v>175</v>
      </c>
      <c r="E8" s="22">
        <v>-101.05599999999998</v>
      </c>
      <c r="F8" s="24">
        <v>63.3929347668589</v>
      </c>
      <c r="G8" s="20">
        <v>119</v>
      </c>
      <c r="H8" s="22">
        <v>-56</v>
      </c>
      <c r="I8" s="24">
        <v>68</v>
      </c>
      <c r="J8" s="20">
        <v>90</v>
      </c>
      <c r="K8" s="22">
        <f>J8-G8</f>
        <v>-29</v>
      </c>
      <c r="L8" s="23">
        <f>J8/G8*100</f>
        <v>75.630252100840337</v>
      </c>
    </row>
    <row r="9" spans="1:12" ht="15" customHeight="1">
      <c r="A9" s="2" t="s">
        <v>4</v>
      </c>
      <c r="B9" s="1" t="s">
        <v>13</v>
      </c>
      <c r="C9" s="20">
        <v>85</v>
      </c>
      <c r="D9" s="20">
        <v>99</v>
      </c>
      <c r="E9" s="22">
        <v>14</v>
      </c>
      <c r="F9" s="24">
        <v>116.47058823529413</v>
      </c>
      <c r="G9" s="20">
        <v>113</v>
      </c>
      <c r="H9" s="22">
        <v>14</v>
      </c>
      <c r="I9" s="24">
        <v>114.14141414141415</v>
      </c>
      <c r="J9" s="20">
        <v>61</v>
      </c>
      <c r="K9" s="22">
        <f t="shared" ref="K9:K40" si="0">J9-G9</f>
        <v>-52</v>
      </c>
      <c r="L9" s="23">
        <f t="shared" ref="L9:L40" si="1">J9/G9*100</f>
        <v>53.982300884955748</v>
      </c>
    </row>
    <row r="10" spans="1:12" ht="15" customHeight="1">
      <c r="A10" s="2" t="s">
        <v>5</v>
      </c>
      <c r="B10" s="1" t="s">
        <v>14</v>
      </c>
      <c r="C10" s="20">
        <v>361</v>
      </c>
      <c r="D10" s="20">
        <v>359</v>
      </c>
      <c r="E10" s="22">
        <v>-2</v>
      </c>
      <c r="F10" s="24">
        <v>99.445983379501385</v>
      </c>
      <c r="G10" s="20">
        <v>178</v>
      </c>
      <c r="H10" s="22">
        <v>-181</v>
      </c>
      <c r="I10" s="24">
        <v>49.582172701949858</v>
      </c>
      <c r="J10" s="20">
        <v>52</v>
      </c>
      <c r="K10" s="22">
        <f t="shared" si="0"/>
        <v>-126</v>
      </c>
      <c r="L10" s="23">
        <f t="shared" si="1"/>
        <v>29.213483146067414</v>
      </c>
    </row>
    <row r="11" spans="1:12" ht="15" customHeight="1">
      <c r="A11" s="2" t="s">
        <v>6</v>
      </c>
      <c r="B11" s="1" t="s">
        <v>15</v>
      </c>
      <c r="C11" s="20">
        <v>141</v>
      </c>
      <c r="D11" s="20">
        <v>139</v>
      </c>
      <c r="E11" s="22">
        <v>-2</v>
      </c>
      <c r="F11" s="24">
        <v>98.581560283687935</v>
      </c>
      <c r="G11" s="20">
        <v>122</v>
      </c>
      <c r="H11" s="22">
        <v>-17</v>
      </c>
      <c r="I11" s="24">
        <v>87.769784172661872</v>
      </c>
      <c r="J11" s="20">
        <v>73</v>
      </c>
      <c r="K11" s="22">
        <f t="shared" si="0"/>
        <v>-49</v>
      </c>
      <c r="L11" s="23">
        <f t="shared" si="1"/>
        <v>59.83606557377049</v>
      </c>
    </row>
    <row r="12" spans="1:12" ht="15" customHeight="1">
      <c r="A12" s="2" t="s">
        <v>16</v>
      </c>
      <c r="B12" s="1" t="s">
        <v>17</v>
      </c>
      <c r="C12" s="20">
        <v>119</v>
      </c>
      <c r="D12" s="20">
        <v>96</v>
      </c>
      <c r="E12" s="22">
        <v>-23</v>
      </c>
      <c r="F12" s="24">
        <v>80.672268907563023</v>
      </c>
      <c r="G12" s="20">
        <v>98</v>
      </c>
      <c r="H12" s="22">
        <v>2</v>
      </c>
      <c r="I12" s="24">
        <v>102.08333333333333</v>
      </c>
      <c r="J12" s="20">
        <v>71</v>
      </c>
      <c r="K12" s="22">
        <f t="shared" si="0"/>
        <v>-27</v>
      </c>
      <c r="L12" s="23">
        <f t="shared" si="1"/>
        <v>72.448979591836732</v>
      </c>
    </row>
    <row r="13" spans="1:12" ht="15" customHeight="1">
      <c r="A13" s="2" t="s">
        <v>18</v>
      </c>
      <c r="B13" s="1" t="s">
        <v>19</v>
      </c>
      <c r="C13" s="20">
        <v>59</v>
      </c>
      <c r="D13" s="20">
        <v>45</v>
      </c>
      <c r="E13" s="22">
        <v>-14</v>
      </c>
      <c r="F13" s="24">
        <v>76.271186440677965</v>
      </c>
      <c r="G13" s="20">
        <v>30</v>
      </c>
      <c r="H13" s="22">
        <v>-15</v>
      </c>
      <c r="I13" s="24">
        <v>66.666666666666657</v>
      </c>
      <c r="J13" s="20">
        <v>28</v>
      </c>
      <c r="K13" s="22">
        <f t="shared" si="0"/>
        <v>-2</v>
      </c>
      <c r="L13" s="23">
        <f t="shared" si="1"/>
        <v>93.333333333333329</v>
      </c>
    </row>
    <row r="14" spans="1:12" ht="15" customHeight="1">
      <c r="A14" s="2" t="s">
        <v>9</v>
      </c>
      <c r="B14" s="1" t="s">
        <v>20</v>
      </c>
      <c r="C14" s="20">
        <v>179</v>
      </c>
      <c r="D14" s="20">
        <v>169</v>
      </c>
      <c r="E14" s="22">
        <v>-10</v>
      </c>
      <c r="F14" s="24">
        <v>94.413407821229043</v>
      </c>
      <c r="G14" s="20">
        <v>153</v>
      </c>
      <c r="H14" s="22">
        <v>-16</v>
      </c>
      <c r="I14" s="24">
        <v>90.532544378698219</v>
      </c>
      <c r="J14" s="20">
        <v>47</v>
      </c>
      <c r="K14" s="22">
        <f t="shared" si="0"/>
        <v>-106</v>
      </c>
      <c r="L14" s="23">
        <f t="shared" si="1"/>
        <v>30.718954248366014</v>
      </c>
    </row>
    <row r="15" spans="1:12" ht="15" customHeight="1">
      <c r="A15" s="2" t="s">
        <v>21</v>
      </c>
      <c r="B15" s="1" t="s">
        <v>22</v>
      </c>
      <c r="C15" s="20">
        <v>155</v>
      </c>
      <c r="D15" s="20">
        <v>136</v>
      </c>
      <c r="E15" s="22">
        <v>-19</v>
      </c>
      <c r="F15" s="24">
        <v>87.741935483870975</v>
      </c>
      <c r="G15" s="20">
        <v>62</v>
      </c>
      <c r="H15" s="22">
        <v>-74</v>
      </c>
      <c r="I15" s="24">
        <v>45.588235294117645</v>
      </c>
      <c r="J15" s="20">
        <v>47</v>
      </c>
      <c r="K15" s="22">
        <f t="shared" si="0"/>
        <v>-15</v>
      </c>
      <c r="L15" s="23">
        <f t="shared" si="1"/>
        <v>75.806451612903231</v>
      </c>
    </row>
    <row r="16" spans="1:12" ht="15" customHeight="1">
      <c r="A16" s="2" t="s">
        <v>23</v>
      </c>
      <c r="B16" s="1" t="s">
        <v>24</v>
      </c>
      <c r="C16" s="20">
        <v>41</v>
      </c>
      <c r="D16" s="20">
        <v>48</v>
      </c>
      <c r="E16" s="22">
        <v>7</v>
      </c>
      <c r="F16" s="24">
        <v>117.07317073170731</v>
      </c>
      <c r="G16" s="20">
        <v>29</v>
      </c>
      <c r="H16" s="22">
        <v>-19</v>
      </c>
      <c r="I16" s="24">
        <v>60.416666666666664</v>
      </c>
      <c r="J16" s="20">
        <v>9</v>
      </c>
      <c r="K16" s="22">
        <f t="shared" si="0"/>
        <v>-20</v>
      </c>
      <c r="L16" s="23">
        <f t="shared" si="1"/>
        <v>31.03448275862069</v>
      </c>
    </row>
    <row r="17" spans="1:12" ht="15" customHeight="1">
      <c r="A17" s="2" t="s">
        <v>25</v>
      </c>
      <c r="B17" s="1" t="s">
        <v>26</v>
      </c>
      <c r="C17" s="20">
        <v>301</v>
      </c>
      <c r="D17" s="20">
        <v>263</v>
      </c>
      <c r="E17" s="22">
        <v>-38</v>
      </c>
      <c r="F17" s="24">
        <v>87.375415282392026</v>
      </c>
      <c r="G17" s="20">
        <v>193</v>
      </c>
      <c r="H17" s="22">
        <v>-70</v>
      </c>
      <c r="I17" s="24">
        <v>73.384030418250944</v>
      </c>
      <c r="J17" s="20">
        <v>125</v>
      </c>
      <c r="K17" s="22">
        <f t="shared" si="0"/>
        <v>-68</v>
      </c>
      <c r="L17" s="23">
        <f t="shared" si="1"/>
        <v>64.766839378238345</v>
      </c>
    </row>
    <row r="18" spans="1:12" ht="15" customHeight="1">
      <c r="A18" s="2" t="s">
        <v>27</v>
      </c>
      <c r="B18" s="1" t="s">
        <v>28</v>
      </c>
      <c r="C18" s="20">
        <v>420</v>
      </c>
      <c r="D18" s="20">
        <v>411</v>
      </c>
      <c r="E18" s="22">
        <v>-9</v>
      </c>
      <c r="F18" s="24">
        <v>97.857142857142847</v>
      </c>
      <c r="G18" s="20">
        <v>264</v>
      </c>
      <c r="H18" s="22">
        <v>-147</v>
      </c>
      <c r="I18" s="24">
        <v>64.233576642335763</v>
      </c>
      <c r="J18" s="20">
        <v>181</v>
      </c>
      <c r="K18" s="22">
        <f t="shared" si="0"/>
        <v>-83</v>
      </c>
      <c r="L18" s="23">
        <f t="shared" si="1"/>
        <v>68.560606060606062</v>
      </c>
    </row>
    <row r="19" spans="1:12" ht="15" customHeight="1">
      <c r="A19" s="2" t="s">
        <v>29</v>
      </c>
      <c r="B19" s="1" t="s">
        <v>30</v>
      </c>
      <c r="C19" s="20">
        <v>215</v>
      </c>
      <c r="D19" s="20">
        <v>298</v>
      </c>
      <c r="E19" s="22">
        <v>83</v>
      </c>
      <c r="F19" s="24">
        <v>138.6046511627907</v>
      </c>
      <c r="G19" s="20">
        <v>91</v>
      </c>
      <c r="H19" s="22">
        <v>-207</v>
      </c>
      <c r="I19" s="24">
        <v>30.536912751677853</v>
      </c>
      <c r="J19" s="20">
        <v>81</v>
      </c>
      <c r="K19" s="22">
        <f t="shared" si="0"/>
        <v>-10</v>
      </c>
      <c r="L19" s="23">
        <f t="shared" si="1"/>
        <v>89.010989010989007</v>
      </c>
    </row>
    <row r="20" spans="1:12" ht="15" customHeight="1">
      <c r="A20" s="2" t="s">
        <v>31</v>
      </c>
      <c r="B20" s="1" t="s">
        <v>32</v>
      </c>
      <c r="C20" s="20">
        <v>42</v>
      </c>
      <c r="D20" s="20">
        <v>37</v>
      </c>
      <c r="E20" s="22">
        <v>-5</v>
      </c>
      <c r="F20" s="24">
        <v>88.095238095238088</v>
      </c>
      <c r="G20" s="20">
        <v>16</v>
      </c>
      <c r="H20" s="22">
        <v>-21</v>
      </c>
      <c r="I20" s="24">
        <v>43.243243243243242</v>
      </c>
      <c r="J20" s="20">
        <v>3</v>
      </c>
      <c r="K20" s="22">
        <f t="shared" si="0"/>
        <v>-13</v>
      </c>
      <c r="L20" s="23">
        <f t="shared" si="1"/>
        <v>18.75</v>
      </c>
    </row>
    <row r="21" spans="1:12" ht="15" customHeight="1">
      <c r="A21" s="2" t="s">
        <v>33</v>
      </c>
      <c r="B21" s="1" t="s">
        <v>34</v>
      </c>
      <c r="C21" s="20">
        <v>98</v>
      </c>
      <c r="D21" s="20">
        <v>76</v>
      </c>
      <c r="E21" s="22">
        <v>-22</v>
      </c>
      <c r="F21" s="24">
        <v>77.551020408163268</v>
      </c>
      <c r="G21" s="20">
        <v>122</v>
      </c>
      <c r="H21" s="22">
        <v>46</v>
      </c>
      <c r="I21" s="24">
        <v>160.5263157894737</v>
      </c>
      <c r="J21" s="20">
        <v>115</v>
      </c>
      <c r="K21" s="22">
        <f t="shared" si="0"/>
        <v>-7</v>
      </c>
      <c r="L21" s="23">
        <f t="shared" si="1"/>
        <v>94.262295081967224</v>
      </c>
    </row>
    <row r="22" spans="1:12" ht="15" customHeight="1">
      <c r="A22" s="2" t="s">
        <v>35</v>
      </c>
      <c r="B22" s="1" t="s">
        <v>36</v>
      </c>
      <c r="C22" s="20">
        <v>253</v>
      </c>
      <c r="D22" s="20">
        <v>276</v>
      </c>
      <c r="E22" s="22">
        <v>23</v>
      </c>
      <c r="F22" s="24">
        <v>109.09090909090908</v>
      </c>
      <c r="G22" s="20">
        <v>222</v>
      </c>
      <c r="H22" s="22">
        <v>-54</v>
      </c>
      <c r="I22" s="24">
        <v>80.434782608695656</v>
      </c>
      <c r="J22" s="20">
        <v>136</v>
      </c>
      <c r="K22" s="22">
        <f t="shared" si="0"/>
        <v>-86</v>
      </c>
      <c r="L22" s="23">
        <f t="shared" si="1"/>
        <v>61.261261261261254</v>
      </c>
    </row>
    <row r="23" spans="1:12" ht="15" customHeight="1">
      <c r="A23" s="2" t="s">
        <v>37</v>
      </c>
      <c r="B23" s="1" t="s">
        <v>38</v>
      </c>
      <c r="C23" s="20">
        <v>246</v>
      </c>
      <c r="D23" s="20">
        <v>245</v>
      </c>
      <c r="E23" s="22">
        <v>-1</v>
      </c>
      <c r="F23" s="24">
        <v>99.59349593495935</v>
      </c>
      <c r="G23" s="20">
        <v>139</v>
      </c>
      <c r="H23" s="22">
        <v>-106</v>
      </c>
      <c r="I23" s="24">
        <v>56.734693877551024</v>
      </c>
      <c r="J23" s="20">
        <v>104</v>
      </c>
      <c r="K23" s="22">
        <f t="shared" si="0"/>
        <v>-35</v>
      </c>
      <c r="L23" s="23">
        <f t="shared" si="1"/>
        <v>74.82014388489209</v>
      </c>
    </row>
    <row r="24" spans="1:12" ht="15" customHeight="1">
      <c r="A24" s="2" t="s">
        <v>39</v>
      </c>
      <c r="B24" s="1" t="s">
        <v>40</v>
      </c>
      <c r="C24" s="20">
        <v>428</v>
      </c>
      <c r="D24" s="20">
        <v>342</v>
      </c>
      <c r="E24" s="22">
        <v>-86</v>
      </c>
      <c r="F24" s="24">
        <v>79.90654205607477</v>
      </c>
      <c r="G24" s="20">
        <v>197</v>
      </c>
      <c r="H24" s="22">
        <v>-145</v>
      </c>
      <c r="I24" s="24">
        <v>57.602339181286553</v>
      </c>
      <c r="J24" s="20">
        <v>79</v>
      </c>
      <c r="K24" s="22">
        <f t="shared" si="0"/>
        <v>-118</v>
      </c>
      <c r="L24" s="23">
        <f t="shared" si="1"/>
        <v>40.101522842639589</v>
      </c>
    </row>
    <row r="25" spans="1:12" ht="15" customHeight="1">
      <c r="A25" s="2" t="s">
        <v>41</v>
      </c>
      <c r="B25" s="1" t="s">
        <v>42</v>
      </c>
      <c r="C25" s="20">
        <v>73</v>
      </c>
      <c r="D25" s="20">
        <v>62</v>
      </c>
      <c r="E25" s="22">
        <v>-11</v>
      </c>
      <c r="F25" s="24">
        <v>84.93150684931507</v>
      </c>
      <c r="G25" s="20">
        <v>45</v>
      </c>
      <c r="H25" s="22">
        <v>-17</v>
      </c>
      <c r="I25" s="24">
        <v>72.58064516129032</v>
      </c>
      <c r="J25" s="20">
        <v>22</v>
      </c>
      <c r="K25" s="22">
        <f t="shared" si="0"/>
        <v>-23</v>
      </c>
      <c r="L25" s="23">
        <f t="shared" si="1"/>
        <v>48.888888888888886</v>
      </c>
    </row>
    <row r="26" spans="1:12" ht="15" customHeight="1">
      <c r="A26" s="2" t="s">
        <v>43</v>
      </c>
      <c r="B26" s="1" t="s">
        <v>44</v>
      </c>
      <c r="C26" s="20">
        <v>179</v>
      </c>
      <c r="D26" s="20">
        <v>115</v>
      </c>
      <c r="E26" s="22">
        <v>-64</v>
      </c>
      <c r="F26" s="24">
        <v>64.245810055865931</v>
      </c>
      <c r="G26" s="20">
        <v>45</v>
      </c>
      <c r="H26" s="22">
        <v>-70</v>
      </c>
      <c r="I26" s="24">
        <v>39.130434782608695</v>
      </c>
      <c r="J26" s="20">
        <v>16</v>
      </c>
      <c r="K26" s="22">
        <f t="shared" si="0"/>
        <v>-29</v>
      </c>
      <c r="L26" s="23">
        <f t="shared" si="1"/>
        <v>35.555555555555557</v>
      </c>
    </row>
    <row r="27" spans="1:12" ht="15" customHeight="1">
      <c r="A27" s="2" t="s">
        <v>45</v>
      </c>
      <c r="B27" s="1" t="s">
        <v>46</v>
      </c>
      <c r="C27" s="20">
        <v>1332</v>
      </c>
      <c r="D27" s="20">
        <v>1374</v>
      </c>
      <c r="E27" s="22">
        <v>42</v>
      </c>
      <c r="F27" s="24">
        <v>103.15315315315314</v>
      </c>
      <c r="G27" s="20">
        <v>984</v>
      </c>
      <c r="H27" s="22">
        <v>-390</v>
      </c>
      <c r="I27" s="24">
        <v>71.615720524017462</v>
      </c>
      <c r="J27" s="20">
        <v>839</v>
      </c>
      <c r="K27" s="22">
        <f t="shared" si="0"/>
        <v>-145</v>
      </c>
      <c r="L27" s="23">
        <f t="shared" si="1"/>
        <v>85.264227642276424</v>
      </c>
    </row>
    <row r="28" spans="1:12" ht="15" customHeight="1">
      <c r="A28" s="2" t="s">
        <v>47</v>
      </c>
      <c r="B28" s="1" t="s">
        <v>48</v>
      </c>
      <c r="C28" s="20">
        <v>175</v>
      </c>
      <c r="D28" s="20">
        <v>107</v>
      </c>
      <c r="E28" s="22">
        <v>-68</v>
      </c>
      <c r="F28" s="24">
        <v>61.142857142857146</v>
      </c>
      <c r="G28" s="20">
        <v>85</v>
      </c>
      <c r="H28" s="22">
        <v>-22</v>
      </c>
      <c r="I28" s="24">
        <v>79.43925233644859</v>
      </c>
      <c r="J28" s="20">
        <v>40</v>
      </c>
      <c r="K28" s="22">
        <f t="shared" si="0"/>
        <v>-45</v>
      </c>
      <c r="L28" s="23">
        <f t="shared" si="1"/>
        <v>47.058823529411761</v>
      </c>
    </row>
    <row r="29" spans="1:12" ht="17.25" customHeight="1">
      <c r="A29" s="25" t="s">
        <v>49</v>
      </c>
      <c r="B29" s="26" t="s">
        <v>50</v>
      </c>
      <c r="C29" s="20">
        <v>64</v>
      </c>
      <c r="D29" s="20">
        <v>84</v>
      </c>
      <c r="E29" s="22">
        <v>20</v>
      </c>
      <c r="F29" s="24">
        <v>131.25</v>
      </c>
      <c r="G29" s="20">
        <v>65</v>
      </c>
      <c r="H29" s="22">
        <v>-19</v>
      </c>
      <c r="I29" s="24">
        <v>77.38095238095238</v>
      </c>
      <c r="J29" s="20">
        <v>47</v>
      </c>
      <c r="K29" s="22">
        <f t="shared" si="0"/>
        <v>-18</v>
      </c>
      <c r="L29" s="23">
        <f t="shared" si="1"/>
        <v>72.307692307692307</v>
      </c>
    </row>
    <row r="30" spans="1:12" ht="15" customHeight="1">
      <c r="A30" s="2" t="s">
        <v>51</v>
      </c>
      <c r="B30" s="1" t="s">
        <v>52</v>
      </c>
      <c r="C30" s="20">
        <v>264</v>
      </c>
      <c r="D30" s="20">
        <v>209</v>
      </c>
      <c r="E30" s="22">
        <v>-55</v>
      </c>
      <c r="F30" s="24">
        <v>79.166666666666657</v>
      </c>
      <c r="G30" s="20">
        <v>228</v>
      </c>
      <c r="H30" s="22">
        <v>19</v>
      </c>
      <c r="I30" s="24">
        <v>109.09090909090908</v>
      </c>
      <c r="J30" s="20">
        <v>155</v>
      </c>
      <c r="K30" s="22">
        <f t="shared" si="0"/>
        <v>-73</v>
      </c>
      <c r="L30" s="23">
        <f t="shared" si="1"/>
        <v>67.982456140350877</v>
      </c>
    </row>
    <row r="31" spans="1:12" ht="15.75">
      <c r="A31" s="25" t="s">
        <v>53</v>
      </c>
      <c r="B31" s="26" t="s">
        <v>54</v>
      </c>
      <c r="C31" s="20">
        <v>68</v>
      </c>
      <c r="D31" s="20">
        <v>126</v>
      </c>
      <c r="E31" s="27">
        <v>58</v>
      </c>
      <c r="F31" s="28">
        <v>185.29411764705884</v>
      </c>
      <c r="G31" s="20">
        <v>123</v>
      </c>
      <c r="H31" s="27">
        <v>-3</v>
      </c>
      <c r="I31" s="28">
        <v>97.61904761904762</v>
      </c>
      <c r="J31" s="20">
        <v>116</v>
      </c>
      <c r="K31" s="22">
        <f t="shared" si="0"/>
        <v>-7</v>
      </c>
      <c r="L31" s="23">
        <f t="shared" si="1"/>
        <v>94.308943089430898</v>
      </c>
    </row>
    <row r="32" spans="1:12" ht="15" customHeight="1">
      <c r="A32" s="2" t="s">
        <v>55</v>
      </c>
      <c r="B32" s="1" t="s">
        <v>56</v>
      </c>
      <c r="C32" s="20">
        <v>302</v>
      </c>
      <c r="D32" s="20">
        <v>231</v>
      </c>
      <c r="E32" s="22">
        <v>-71</v>
      </c>
      <c r="F32" s="24">
        <v>76.490066225165563</v>
      </c>
      <c r="G32" s="20">
        <v>123</v>
      </c>
      <c r="H32" s="22">
        <v>-108</v>
      </c>
      <c r="I32" s="24">
        <v>53.246753246753244</v>
      </c>
      <c r="J32" s="20">
        <v>68</v>
      </c>
      <c r="K32" s="22">
        <f t="shared" si="0"/>
        <v>-55</v>
      </c>
      <c r="L32" s="23">
        <f t="shared" si="1"/>
        <v>55.284552845528459</v>
      </c>
    </row>
    <row r="33" spans="1:20" ht="15" customHeight="1">
      <c r="A33" s="2" t="s">
        <v>57</v>
      </c>
      <c r="B33" s="1" t="s">
        <v>58</v>
      </c>
      <c r="C33" s="20">
        <v>255</v>
      </c>
      <c r="D33" s="20">
        <v>127</v>
      </c>
      <c r="E33" s="22">
        <v>-128</v>
      </c>
      <c r="F33" s="24">
        <v>49.803921568627452</v>
      </c>
      <c r="G33" s="20">
        <v>92</v>
      </c>
      <c r="H33" s="22">
        <v>-35</v>
      </c>
      <c r="I33" s="24">
        <v>72.440944881889763</v>
      </c>
      <c r="J33" s="20">
        <v>40</v>
      </c>
      <c r="K33" s="22">
        <f t="shared" si="0"/>
        <v>-52</v>
      </c>
      <c r="L33" s="23">
        <f t="shared" si="1"/>
        <v>43.478260869565219</v>
      </c>
      <c r="T33" s="29"/>
    </row>
    <row r="34" spans="1:20" ht="15" customHeight="1">
      <c r="A34" s="2" t="s">
        <v>59</v>
      </c>
      <c r="B34" s="1" t="s">
        <v>60</v>
      </c>
      <c r="C34" s="20">
        <v>79</v>
      </c>
      <c r="D34" s="20">
        <v>73</v>
      </c>
      <c r="E34" s="22">
        <v>-6</v>
      </c>
      <c r="F34" s="24">
        <v>92.405063291139243</v>
      </c>
      <c r="G34" s="20">
        <v>43</v>
      </c>
      <c r="H34" s="22">
        <v>-30</v>
      </c>
      <c r="I34" s="24">
        <v>58.904109589041099</v>
      </c>
      <c r="J34" s="20">
        <v>21</v>
      </c>
      <c r="K34" s="22">
        <f t="shared" si="0"/>
        <v>-22</v>
      </c>
      <c r="L34" s="23">
        <f t="shared" si="1"/>
        <v>48.837209302325576</v>
      </c>
    </row>
    <row r="35" spans="1:20" ht="15" customHeight="1">
      <c r="A35" s="2" t="s">
        <v>61</v>
      </c>
      <c r="B35" s="1" t="s">
        <v>62</v>
      </c>
      <c r="C35" s="20">
        <v>13</v>
      </c>
      <c r="D35" s="20">
        <v>29</v>
      </c>
      <c r="E35" s="22">
        <v>16</v>
      </c>
      <c r="F35" s="24">
        <v>223.07692307692309</v>
      </c>
      <c r="G35" s="20">
        <v>28</v>
      </c>
      <c r="H35" s="22">
        <v>-1</v>
      </c>
      <c r="I35" s="24">
        <v>96.551724137931032</v>
      </c>
      <c r="J35" s="20">
        <v>13</v>
      </c>
      <c r="K35" s="22">
        <f t="shared" si="0"/>
        <v>-15</v>
      </c>
      <c r="L35" s="23">
        <f t="shared" si="1"/>
        <v>46.428571428571431</v>
      </c>
    </row>
    <row r="36" spans="1:20" ht="15" customHeight="1">
      <c r="A36" s="2" t="s">
        <v>63</v>
      </c>
      <c r="B36" s="1" t="s">
        <v>64</v>
      </c>
      <c r="C36" s="20">
        <v>3936</v>
      </c>
      <c r="D36" s="20">
        <v>3160</v>
      </c>
      <c r="E36" s="22">
        <v>-776</v>
      </c>
      <c r="F36" s="24">
        <v>80.284552845528452</v>
      </c>
      <c r="G36" s="20">
        <v>2209</v>
      </c>
      <c r="H36" s="22">
        <v>-951</v>
      </c>
      <c r="I36" s="24">
        <v>69.905063291139243</v>
      </c>
      <c r="J36" s="20">
        <v>1990</v>
      </c>
      <c r="K36" s="22">
        <f t="shared" si="0"/>
        <v>-219</v>
      </c>
      <c r="L36" s="23">
        <f t="shared" si="1"/>
        <v>90.086011770031689</v>
      </c>
    </row>
    <row r="37" spans="1:20" ht="15" customHeight="1">
      <c r="A37" s="2" t="s">
        <v>65</v>
      </c>
      <c r="B37" s="1" t="s">
        <v>66</v>
      </c>
      <c r="C37" s="20">
        <v>25096</v>
      </c>
      <c r="D37" s="20">
        <v>22210</v>
      </c>
      <c r="E37" s="22">
        <v>-2886</v>
      </c>
      <c r="F37" s="24">
        <v>88.500159387950276</v>
      </c>
      <c r="G37" s="20">
        <v>16377</v>
      </c>
      <c r="H37" s="22">
        <v>-5833</v>
      </c>
      <c r="I37" s="24">
        <v>73.737055380459253</v>
      </c>
      <c r="J37" s="20">
        <v>11802</v>
      </c>
      <c r="K37" s="22">
        <f t="shared" si="0"/>
        <v>-4575</v>
      </c>
      <c r="L37" s="23">
        <f t="shared" si="1"/>
        <v>72.06448067411614</v>
      </c>
    </row>
    <row r="38" spans="1:20" ht="15" customHeight="1">
      <c r="A38" s="25" t="s">
        <v>67</v>
      </c>
      <c r="B38" s="26" t="s">
        <v>68</v>
      </c>
      <c r="C38" s="20">
        <v>1184</v>
      </c>
      <c r="D38" s="20">
        <v>961</v>
      </c>
      <c r="E38" s="27">
        <v>-223</v>
      </c>
      <c r="F38" s="28">
        <v>81.165540540540533</v>
      </c>
      <c r="G38" s="20">
        <v>421</v>
      </c>
      <c r="H38" s="27">
        <v>-540</v>
      </c>
      <c r="I38" s="28">
        <v>43.808532778355882</v>
      </c>
      <c r="J38" s="20">
        <v>167</v>
      </c>
      <c r="K38" s="22">
        <f t="shared" si="0"/>
        <v>-254</v>
      </c>
      <c r="L38" s="23">
        <f t="shared" si="1"/>
        <v>39.667458432304038</v>
      </c>
    </row>
    <row r="39" spans="1:20" ht="15" customHeight="1">
      <c r="A39" s="2" t="s">
        <v>69</v>
      </c>
      <c r="B39" s="1" t="s">
        <v>70</v>
      </c>
      <c r="C39" s="20">
        <v>325</v>
      </c>
      <c r="D39" s="20">
        <v>173</v>
      </c>
      <c r="E39" s="22">
        <v>-152</v>
      </c>
      <c r="F39" s="24">
        <v>53.230769230769226</v>
      </c>
      <c r="G39" s="20">
        <v>122</v>
      </c>
      <c r="H39" s="22">
        <v>-51</v>
      </c>
      <c r="I39" s="24">
        <v>70.520231213872833</v>
      </c>
      <c r="J39" s="20">
        <v>89</v>
      </c>
      <c r="K39" s="22">
        <f t="shared" si="0"/>
        <v>-33</v>
      </c>
      <c r="L39" s="23">
        <f t="shared" si="1"/>
        <v>72.950819672131146</v>
      </c>
    </row>
    <row r="40" spans="1:20" ht="15" customHeight="1" thickBot="1">
      <c r="A40" s="11" t="s">
        <v>71</v>
      </c>
      <c r="B40" s="12" t="s">
        <v>72</v>
      </c>
      <c r="C40" s="21">
        <v>263</v>
      </c>
      <c r="D40" s="21">
        <v>188</v>
      </c>
      <c r="E40" s="22">
        <v>-75</v>
      </c>
      <c r="F40" s="24">
        <v>71.48288973384031</v>
      </c>
      <c r="G40" s="21">
        <v>129</v>
      </c>
      <c r="H40" s="22">
        <v>-59</v>
      </c>
      <c r="I40" s="24">
        <v>68.61702127659575</v>
      </c>
      <c r="J40" s="21">
        <v>51</v>
      </c>
      <c r="K40" s="22">
        <f t="shared" si="0"/>
        <v>-78</v>
      </c>
      <c r="L40" s="23">
        <f t="shared" si="1"/>
        <v>39.534883720930232</v>
      </c>
    </row>
    <row r="41" spans="1:20" s="9" customFormat="1" ht="21.6" customHeight="1" thickBot="1">
      <c r="A41" s="32" t="s">
        <v>73</v>
      </c>
      <c r="B41" s="33"/>
      <c r="C41" s="16">
        <v>37027.055999999997</v>
      </c>
      <c r="D41" s="16">
        <v>32443</v>
      </c>
      <c r="E41" s="16">
        <v>-4584.0560000000005</v>
      </c>
      <c r="F41" s="17">
        <v>87.619712461071714</v>
      </c>
      <c r="G41" s="16">
        <v>23267</v>
      </c>
      <c r="H41" s="16">
        <v>-9176</v>
      </c>
      <c r="I41" s="17">
        <v>71.71654902444287</v>
      </c>
      <c r="J41" s="16">
        <f>SUM(J8:J40)</f>
        <v>16778</v>
      </c>
      <c r="K41" s="30">
        <f>J41-G41</f>
        <v>-6489</v>
      </c>
      <c r="L41" s="31">
        <f>J41/G41*100</f>
        <v>72.110714746207066</v>
      </c>
    </row>
    <row r="42" spans="1:20">
      <c r="H42" s="18"/>
    </row>
  </sheetData>
  <mergeCells count="6">
    <mergeCell ref="A41:B41"/>
    <mergeCell ref="A1:L1"/>
    <mergeCell ref="A2:L2"/>
    <mergeCell ref="A3:L3"/>
    <mergeCell ref="A4:L4"/>
    <mergeCell ref="K5:L5"/>
  </mergeCells>
  <printOptions horizontalCentered="1" verticalCentered="1"/>
  <pageMargins left="0.39370078740157483" right="0.15748031496062992" top="0.19685039370078741" bottom="0.19685039370078741" header="0.31496062992125984" footer="0.31496062992125984"/>
  <pageSetup paperSize="9" scale="7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СВОДНЫЙ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2022-12-28T06:49:44Z</dcterms:modified>
</cp:coreProperties>
</file>