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90" windowWidth="15075" windowHeight="10785"/>
  </bookViews>
  <sheets>
    <sheet name="R3021" sheetId="21" r:id="rId1"/>
  </sheets>
  <calcPr calcId="125725"/>
</workbook>
</file>

<file path=xl/calcChain.xml><?xml version="1.0" encoding="utf-8"?>
<calcChain xmlns="http://schemas.openxmlformats.org/spreadsheetml/2006/main">
  <c r="D41" i="21"/>
  <c r="B42"/>
  <c r="B41"/>
  <c r="B40"/>
  <c r="B39"/>
  <c r="D39" s="1"/>
  <c r="B38"/>
  <c r="B37"/>
  <c r="D37" s="1"/>
  <c r="B36"/>
  <c r="B35"/>
  <c r="D35" s="1"/>
  <c r="B34"/>
  <c r="D34" s="1"/>
  <c r="B33"/>
  <c r="D33" s="1"/>
  <c r="B32"/>
  <c r="B31"/>
  <c r="D31" s="1"/>
  <c r="B30"/>
  <c r="D30" s="1"/>
  <c r="B29"/>
  <c r="D29" s="1"/>
  <c r="D28"/>
  <c r="B28"/>
  <c r="B27"/>
  <c r="D27" s="1"/>
  <c r="B26"/>
  <c r="D26" s="1"/>
  <c r="D25"/>
  <c r="B25"/>
  <c r="B24"/>
  <c r="B23"/>
  <c r="D23" s="1"/>
  <c r="B22"/>
  <c r="B21"/>
  <c r="D21" s="1"/>
  <c r="B20"/>
  <c r="D19"/>
  <c r="B19"/>
  <c r="B18"/>
  <c r="D18" s="1"/>
  <c r="B17"/>
  <c r="D17" s="1"/>
  <c r="B16"/>
  <c r="B15"/>
  <c r="D15" s="1"/>
  <c r="B14"/>
  <c r="D14" s="1"/>
  <c r="B13"/>
  <c r="D13" s="1"/>
  <c r="D12"/>
  <c r="B12"/>
  <c r="B11"/>
  <c r="D11" s="1"/>
  <c r="B10"/>
  <c r="D10" s="1"/>
  <c r="B9"/>
  <c r="D9" s="1"/>
  <c r="B8"/>
  <c r="D22" l="1"/>
  <c r="D38"/>
  <c r="D8"/>
  <c r="D24"/>
  <c r="D20"/>
  <c r="D40"/>
  <c r="D16"/>
  <c r="D32"/>
  <c r="D42" l="1"/>
  <c r="D36"/>
  <c r="D43" s="1"/>
</calcChain>
</file>

<file path=xl/sharedStrings.xml><?xml version="1.0" encoding="utf-8"?>
<sst xmlns="http://schemas.openxmlformats.org/spreadsheetml/2006/main" count="44" uniqueCount="44">
  <si>
    <t>наимонование района</t>
  </si>
  <si>
    <t>Беловский</t>
  </si>
  <si>
    <t>Б.Солдатский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</si>
  <si>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</si>
  <si>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</si>
  <si>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</si>
  <si>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</si>
  <si>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</si>
  <si>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</si>
  <si>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</si>
  <si>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</si>
  <si>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</si>
  <si>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Курчатовский</t>
  </si>
  <si>
    <t>Льговский</t>
  </si>
  <si>
    <t>Медвенский</t>
  </si>
  <si>
    <t>Мантуровский</t>
  </si>
  <si>
    <t>Обоянский</t>
  </si>
  <si>
    <t>Октябрьский</t>
  </si>
  <si>
    <t>Пристенский</t>
  </si>
  <si>
    <t>Поныровский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</si>
  <si>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</si>
  <si>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</si>
  <si>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</si>
  <si>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</si>
  <si>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</si>
  <si>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</si>
  <si>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</si>
  <si>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Щигровский</t>
  </si>
  <si>
    <t>г.Курчатов</t>
  </si>
  <si>
    <t>г.Железногорск</t>
  </si>
  <si>
    <t>г.Курск</t>
  </si>
  <si>
    <t>г.Льгов</t>
  </si>
  <si>
    <t>г.Щигры</t>
  </si>
  <si>
    <t>ВСЕГО:</t>
  </si>
  <si>
    <t>Всего районы</t>
  </si>
  <si>
    <t>Всего города</t>
  </si>
  <si>
    <r>
      <t xml:space="preserve">объем субвенции, предоставляемой бюджетам МО на осуществление ОГП по выплате ежемесячной денежной выплаты на ребенка </t>
    </r>
    <r>
      <rPr>
        <b/>
        <sz val="8"/>
        <rFont val="Times New Roman"/>
        <family val="1"/>
        <charset val="204"/>
      </rPr>
      <t xml:space="preserve"> </t>
    </r>
  </si>
  <si>
    <t xml:space="preserve">коэффициент, учитывающий размер средств на оплату услуг почтовой связи и банковских услуг по доставке и пересылке  ежемесячной денежной выплаты на ребенка и компенсацию затрат органов местного самоуправления </t>
  </si>
  <si>
    <r>
      <t>объем субвенции, предоставляемой бюджетам МО на осуществление ОГП по оплате услуг режемесячной денежной выплаты на ребенка по доставке и пересылке ежемесячной денежной выплаты на ребенка</t>
    </r>
    <r>
      <rPr>
        <b/>
        <sz val="8"/>
        <rFont val="Times New Roman"/>
        <family val="1"/>
        <charset val="204"/>
      </rPr>
      <t xml:space="preserve"> </t>
    </r>
  </si>
  <si>
    <r>
      <t>Сi</t>
    </r>
    <r>
      <rPr>
        <b/>
        <vertAlign val="superscript"/>
        <sz val="8"/>
        <rFont val="Times New Roman"/>
        <family val="1"/>
        <charset val="204"/>
      </rPr>
      <t>ЕВ</t>
    </r>
    <r>
      <rPr>
        <b/>
        <sz val="8"/>
        <rFont val="Times New Roman"/>
        <family val="1"/>
        <charset val="204"/>
      </rPr>
      <t/>
    </r>
  </si>
  <si>
    <r>
      <t>Сi</t>
    </r>
    <r>
      <rPr>
        <b/>
        <vertAlign val="superscript"/>
        <sz val="8"/>
        <rFont val="Times New Roman"/>
        <family val="1"/>
        <charset val="204"/>
      </rPr>
      <t>ДЕВ</t>
    </r>
    <r>
      <rPr>
        <b/>
        <sz val="8"/>
        <rFont val="Times New Roman"/>
        <family val="1"/>
        <charset val="204"/>
      </rPr>
      <t/>
    </r>
  </si>
  <si>
    <t>Черемисиновский</t>
  </si>
  <si>
    <t>Расчет объема субвенции предоставляемой бюджетам муниципальных образований на осуществление отдельных государственных полномочий по оплате услуг по доставке и пересылке ежемесячной денежной выплаты на ребенка в возрасте от трех до семи лет включительно на 2023 год</t>
  </si>
  <si>
    <t>Приложение № 1.11.13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</si>
</sst>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0\ _₽_-;\-* #,##0.000\ _₽_-;_-* &quot;-&quot;??\ _₽_-;_-@_-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26"/>
      <name val="Times New Roman"/>
      <family val="1"/>
      <charset val="204"/>
    </font>
    <font>
      <b/>
      <i/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</cellStyleXfs>
  <cellXfs count="32">
    <xf numFmtId="0" fontId="0" fillId="0" borderId="0" xfId="0"/>
    <xf numFmtId="0" fontId="2" fillId="2" borderId="0" xfId="0" applyFont="1" applyFill="1"/>
    <xf numFmtId="0" fontId="1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ill="1"/>
    <xf numFmtId="14" fontId="10" fillId="2" borderId="1" xfId="0" applyNumberFormat="1" applyFont="1" applyFill="1" applyBorder="1" applyAlignment="1">
      <alignment horizontal="left" wrapText="1"/>
    </xf>
    <xf numFmtId="14" fontId="3" fillId="2" borderId="1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/>
    <xf numFmtId="3" fontId="8" fillId="2" borderId="2" xfId="0" applyNumberFormat="1" applyFont="1" applyFill="1" applyBorder="1" applyAlignment="1">
      <alignment horizontal="right"/>
    </xf>
    <xf numFmtId="3" fontId="8" fillId="2" borderId="2" xfId="1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wrapText="1"/>
    </xf>
    <xf numFmtId="164" fontId="5" fillId="2" borderId="2" xfId="0" applyNumberFormat="1" applyFont="1" applyFill="1" applyBorder="1"/>
    <xf numFmtId="3" fontId="5" fillId="2" borderId="2" xfId="0" applyNumberFormat="1" applyFont="1" applyFill="1" applyBorder="1" applyAlignment="1">
      <alignment horizontal="right"/>
    </xf>
    <xf numFmtId="3" fontId="5" fillId="2" borderId="2" xfId="0" applyNumberFormat="1" applyFont="1" applyFill="1" applyBorder="1"/>
    <xf numFmtId="0" fontId="6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left" vertical="center"/>
    </xf>
    <xf numFmtId="164" fontId="9" fillId="2" borderId="2" xfId="1" applyNumberFormat="1" applyFont="1" applyFill="1" applyBorder="1"/>
    <xf numFmtId="3" fontId="5" fillId="2" borderId="2" xfId="1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 vertical="top"/>
    </xf>
  </cellXfs>
  <cellStyles count="6">
    <cellStyle name="Excel Built-in Normal" xfId="5"/>
    <cellStyle name="Обычный" xfId="0" builtinId="0"/>
    <cellStyle name="Обычный 2" xfId="3"/>
    <cellStyle name="Обычный 3" xfId="4"/>
    <cellStyle name="Обычный 4" xfId="2"/>
    <cellStyle name="Финансовый" xfId="1" builtinId="3"/>
  </cellStyles>
  <dxfs count="0"/>
  <tableStyles count="0" defaultTableStyle="TableStyleMedium9" defaultPivotStyle="PivotStyleLight16"/>
  <colors>
    <mruColors>
      <color rgb="FFE5E5FF"/>
      <color rgb="FFDDDDFF"/>
      <color rgb="FF99FF99"/>
      <color rgb="FFF3FFF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C1" sqref="C1:D1"/>
    </sheetView>
  </sheetViews>
  <sheetFormatPr defaultRowHeight="15"/>
  <cols>
    <col min="1" max="1" width="25.85546875" style="6" customWidth="1"/>
    <col min="2" max="2" width="19.85546875" style="6" customWidth="1"/>
    <col min="3" max="3" width="19" style="6" customWidth="1"/>
    <col min="4" max="4" width="21" style="6" customWidth="1"/>
    <col min="5" max="16384" width="9.140625" style="6"/>
  </cols>
  <sheetData>
    <row r="1" spans="1:4" ht="23.25" customHeight="1">
      <c r="C1" s="31" t="s">
        <v>43</v>
      </c>
      <c r="D1" s="31"/>
    </row>
    <row r="2" spans="1:4" ht="75.75" customHeight="1">
      <c r="A2" s="30" t="s">
        <v>42</v>
      </c>
      <c r="B2" s="30"/>
      <c r="C2" s="30"/>
      <c r="D2" s="30"/>
    </row>
    <row r="3" spans="1:4" ht="21" customHeight="1">
      <c r="A3" s="7"/>
      <c r="B3" s="7"/>
      <c r="C3" s="8"/>
      <c r="D3" s="8"/>
    </row>
    <row r="4" spans="1:4" ht="58.5" customHeight="1">
      <c r="A4" s="5" t="s">
        <v>0</v>
      </c>
      <c r="B4" s="9" t="s">
        <v>37</v>
      </c>
      <c r="C4" s="10" t="s">
        <v>36</v>
      </c>
      <c r="D4" s="9" t="s">
        <v>38</v>
      </c>
    </row>
    <row r="5" spans="1:4" ht="58.5" customHeight="1">
      <c r="A5" s="5"/>
      <c r="B5" s="11"/>
      <c r="C5" s="12"/>
      <c r="D5" s="13"/>
    </row>
    <row r="6" spans="1:4">
      <c r="A6" s="4"/>
      <c r="B6" s="14"/>
      <c r="C6" s="15" t="s">
        <v>39</v>
      </c>
      <c r="D6" s="14" t="s">
        <v>40</v>
      </c>
    </row>
    <row r="7" spans="1:4">
      <c r="A7" s="2">
        <v>1</v>
      </c>
      <c r="B7" s="2">
        <v>2</v>
      </c>
      <c r="C7" s="16">
        <v>3</v>
      </c>
      <c r="D7" s="2">
        <v>4</v>
      </c>
    </row>
    <row r="8" spans="1:4">
      <c r="A8" s="3" t="s">
        <v>1</v>
      </c>
      <c r="B8" s="17">
        <f>B43</f>
        <v>1.4E-2</v>
      </c>
      <c r="C8" s="18">
        <v>20657431</v>
      </c>
      <c r="D8" s="19">
        <f>ROUND(C8*B8,0)</f>
        <v>289204</v>
      </c>
    </row>
    <row r="9" spans="1:4">
      <c r="A9" s="3" t="s">
        <v>2</v>
      </c>
      <c r="B9" s="17">
        <f>B43</f>
        <v>1.4E-2</v>
      </c>
      <c r="C9" s="18">
        <v>13206841</v>
      </c>
      <c r="D9" s="19">
        <f t="shared" ref="D9:D35" si="0">ROUND(C9*B9,0)</f>
        <v>184896</v>
      </c>
    </row>
    <row r="10" spans="1:4">
      <c r="A10" s="3" t="s">
        <v>3</v>
      </c>
      <c r="B10" s="17">
        <f>B43</f>
        <v>1.4E-2</v>
      </c>
      <c r="C10" s="18">
        <v>24225635</v>
      </c>
      <c r="D10" s="19">
        <f t="shared" si="0"/>
        <v>339159</v>
      </c>
    </row>
    <row r="11" spans="1:4">
      <c r="A11" s="3" t="s">
        <v>4</v>
      </c>
      <c r="B11" s="17">
        <f>B43</f>
        <v>1.4E-2</v>
      </c>
      <c r="C11" s="18">
        <v>16494527</v>
      </c>
      <c r="D11" s="19">
        <f t="shared" si="0"/>
        <v>230923</v>
      </c>
    </row>
    <row r="12" spans="1:4">
      <c r="A12" s="3" t="s">
        <v>5</v>
      </c>
      <c r="B12" s="17">
        <f>B43</f>
        <v>1.4E-2</v>
      </c>
      <c r="C12" s="18">
        <v>9088821</v>
      </c>
      <c r="D12" s="19">
        <f t="shared" si="0"/>
        <v>127243</v>
      </c>
    </row>
    <row r="13" spans="1:4">
      <c r="A13" s="3" t="s">
        <v>6</v>
      </c>
      <c r="B13" s="17">
        <f>B43</f>
        <v>1.4E-2</v>
      </c>
      <c r="C13" s="18">
        <v>15933489</v>
      </c>
      <c r="D13" s="19">
        <f t="shared" si="0"/>
        <v>223069</v>
      </c>
    </row>
    <row r="14" spans="1:4">
      <c r="A14" s="3" t="s">
        <v>7</v>
      </c>
      <c r="B14" s="17">
        <f>B43</f>
        <v>1.4E-2</v>
      </c>
      <c r="C14" s="18">
        <v>33224690</v>
      </c>
      <c r="D14" s="19">
        <f t="shared" si="0"/>
        <v>465146</v>
      </c>
    </row>
    <row r="15" spans="1:4">
      <c r="A15" s="3" t="s">
        <v>8</v>
      </c>
      <c r="B15" s="17">
        <f>B43</f>
        <v>1.4E-2</v>
      </c>
      <c r="C15" s="18">
        <v>14643100</v>
      </c>
      <c r="D15" s="19">
        <f t="shared" si="0"/>
        <v>205003</v>
      </c>
    </row>
    <row r="16" spans="1:4">
      <c r="A16" s="3" t="s">
        <v>9</v>
      </c>
      <c r="B16" s="17">
        <f>B43</f>
        <v>1.4E-2</v>
      </c>
      <c r="C16" s="18">
        <v>11635935</v>
      </c>
      <c r="D16" s="19">
        <f t="shared" si="0"/>
        <v>162903</v>
      </c>
    </row>
    <row r="17" spans="1:4">
      <c r="A17" s="3" t="s">
        <v>10</v>
      </c>
      <c r="B17" s="17">
        <f>B43</f>
        <v>1.4E-2</v>
      </c>
      <c r="C17" s="18">
        <v>21790729</v>
      </c>
      <c r="D17" s="19">
        <f t="shared" si="0"/>
        <v>305070</v>
      </c>
    </row>
    <row r="18" spans="1:4">
      <c r="A18" s="3" t="s">
        <v>11</v>
      </c>
      <c r="B18" s="17">
        <f>B43</f>
        <v>1.4E-2</v>
      </c>
      <c r="C18" s="18">
        <v>76503187</v>
      </c>
      <c r="D18" s="19">
        <f t="shared" si="0"/>
        <v>1071045</v>
      </c>
    </row>
    <row r="19" spans="1:4">
      <c r="A19" s="3" t="s">
        <v>12</v>
      </c>
      <c r="B19" s="17">
        <f>B43</f>
        <v>1.4E-2</v>
      </c>
      <c r="C19" s="18">
        <v>17650266</v>
      </c>
      <c r="D19" s="19">
        <f t="shared" si="0"/>
        <v>247104</v>
      </c>
    </row>
    <row r="20" spans="1:4">
      <c r="A20" s="3" t="s">
        <v>13</v>
      </c>
      <c r="B20" s="17">
        <f>B43</f>
        <v>1.4E-2</v>
      </c>
      <c r="C20" s="18">
        <v>16696501</v>
      </c>
      <c r="D20" s="19">
        <f t="shared" si="0"/>
        <v>233751</v>
      </c>
    </row>
    <row r="21" spans="1:4">
      <c r="A21" s="3" t="s">
        <v>14</v>
      </c>
      <c r="B21" s="17">
        <f>B43</f>
        <v>1.4E-2</v>
      </c>
      <c r="C21" s="18">
        <v>10985131</v>
      </c>
      <c r="D21" s="19">
        <f t="shared" si="0"/>
        <v>153792</v>
      </c>
    </row>
    <row r="22" spans="1:4">
      <c r="A22" s="3" t="s">
        <v>15</v>
      </c>
      <c r="B22" s="17">
        <f>B43</f>
        <v>1.4E-2</v>
      </c>
      <c r="C22" s="18">
        <v>20242263</v>
      </c>
      <c r="D22" s="19">
        <f t="shared" si="0"/>
        <v>283392</v>
      </c>
    </row>
    <row r="23" spans="1:4">
      <c r="A23" s="3" t="s">
        <v>16</v>
      </c>
      <c r="B23" s="17">
        <f>B43</f>
        <v>1.4E-2</v>
      </c>
      <c r="C23" s="18">
        <v>35165883</v>
      </c>
      <c r="D23" s="19">
        <f t="shared" si="0"/>
        <v>492322</v>
      </c>
    </row>
    <row r="24" spans="1:4">
      <c r="A24" s="3" t="s">
        <v>17</v>
      </c>
      <c r="B24" s="17">
        <f>B43</f>
        <v>1.4E-2</v>
      </c>
      <c r="C24" s="18">
        <v>33886715</v>
      </c>
      <c r="D24" s="19">
        <f t="shared" si="0"/>
        <v>474414</v>
      </c>
    </row>
    <row r="25" spans="1:4">
      <c r="A25" s="3" t="s">
        <v>18</v>
      </c>
      <c r="B25" s="17">
        <f>B43</f>
        <v>1.4E-2</v>
      </c>
      <c r="C25" s="18">
        <v>17369747</v>
      </c>
      <c r="D25" s="19">
        <f t="shared" si="0"/>
        <v>243176</v>
      </c>
    </row>
    <row r="26" spans="1:4">
      <c r="A26" s="3" t="s">
        <v>19</v>
      </c>
      <c r="B26" s="17">
        <f>B43</f>
        <v>1.4E-2</v>
      </c>
      <c r="C26" s="18">
        <v>16124242</v>
      </c>
      <c r="D26" s="19">
        <f t="shared" si="0"/>
        <v>225739</v>
      </c>
    </row>
    <row r="27" spans="1:4">
      <c r="A27" s="3" t="s">
        <v>20</v>
      </c>
      <c r="B27" s="17">
        <f>B43</f>
        <v>1.4E-2</v>
      </c>
      <c r="C27" s="18">
        <v>28545630</v>
      </c>
      <c r="D27" s="19">
        <f t="shared" si="0"/>
        <v>399639</v>
      </c>
    </row>
    <row r="28" spans="1:4">
      <c r="A28" s="3" t="s">
        <v>21</v>
      </c>
      <c r="B28" s="17">
        <f>B43</f>
        <v>1.4E-2</v>
      </c>
      <c r="C28" s="18">
        <v>20848184</v>
      </c>
      <c r="D28" s="19">
        <f t="shared" si="0"/>
        <v>291875</v>
      </c>
    </row>
    <row r="29" spans="1:4">
      <c r="A29" s="3" t="s">
        <v>22</v>
      </c>
      <c r="B29" s="17">
        <f>B43</f>
        <v>1.4E-2</v>
      </c>
      <c r="C29" s="18">
        <v>18806005</v>
      </c>
      <c r="D29" s="19">
        <f t="shared" si="0"/>
        <v>263284</v>
      </c>
    </row>
    <row r="30" spans="1:4">
      <c r="A30" s="3" t="s">
        <v>23</v>
      </c>
      <c r="B30" s="17">
        <f>B43</f>
        <v>1.4E-2</v>
      </c>
      <c r="C30" s="18">
        <v>33224690</v>
      </c>
      <c r="D30" s="19">
        <f t="shared" si="0"/>
        <v>465146</v>
      </c>
    </row>
    <row r="31" spans="1:4">
      <c r="A31" s="3" t="s">
        <v>24</v>
      </c>
      <c r="B31" s="17">
        <f>B43</f>
        <v>1.4E-2</v>
      </c>
      <c r="C31" s="18">
        <v>16539410</v>
      </c>
      <c r="D31" s="19">
        <f t="shared" si="0"/>
        <v>231552</v>
      </c>
    </row>
    <row r="32" spans="1:4">
      <c r="A32" s="3" t="s">
        <v>25</v>
      </c>
      <c r="B32" s="17">
        <f>B43</f>
        <v>1.4E-2</v>
      </c>
      <c r="C32" s="18">
        <v>27255242</v>
      </c>
      <c r="D32" s="19">
        <f t="shared" si="0"/>
        <v>381573</v>
      </c>
    </row>
    <row r="33" spans="1:4">
      <c r="A33" s="3" t="s">
        <v>26</v>
      </c>
      <c r="B33" s="17">
        <f>B43</f>
        <v>1.4E-2</v>
      </c>
      <c r="C33" s="18">
        <v>10289443</v>
      </c>
      <c r="D33" s="19">
        <f t="shared" si="0"/>
        <v>144052</v>
      </c>
    </row>
    <row r="34" spans="1:4">
      <c r="A34" s="3" t="s">
        <v>41</v>
      </c>
      <c r="B34" s="17">
        <f>B43</f>
        <v>1.4E-2</v>
      </c>
      <c r="C34" s="18">
        <v>12095986</v>
      </c>
      <c r="D34" s="19">
        <f t="shared" si="0"/>
        <v>169344</v>
      </c>
    </row>
    <row r="35" spans="1:4">
      <c r="A35" s="3" t="s">
        <v>27</v>
      </c>
      <c r="B35" s="17">
        <f>B43</f>
        <v>1.4E-2</v>
      </c>
      <c r="C35" s="18">
        <v>16909695</v>
      </c>
      <c r="D35" s="19">
        <f t="shared" si="0"/>
        <v>236736</v>
      </c>
    </row>
    <row r="36" spans="1:4">
      <c r="A36" s="20" t="s">
        <v>34</v>
      </c>
      <c r="B36" s="21">
        <f>B43</f>
        <v>1.4E-2</v>
      </c>
      <c r="C36" s="22">
        <v>610039418</v>
      </c>
      <c r="D36" s="23">
        <f>SUM(D8:D35)</f>
        <v>8540552</v>
      </c>
    </row>
    <row r="37" spans="1:4">
      <c r="A37" s="3" t="s">
        <v>29</v>
      </c>
      <c r="B37" s="17">
        <f>B43</f>
        <v>1.4E-2</v>
      </c>
      <c r="C37" s="18">
        <v>67896859</v>
      </c>
      <c r="D37" s="19">
        <f>ROUND(C37*B37,0)</f>
        <v>950556</v>
      </c>
    </row>
    <row r="38" spans="1:4">
      <c r="A38" s="3" t="s">
        <v>30</v>
      </c>
      <c r="B38" s="17">
        <f>B43</f>
        <v>1.4E-2</v>
      </c>
      <c r="C38" s="18">
        <v>429744139</v>
      </c>
      <c r="D38" s="19">
        <f>ROUND(C38*B38,0)</f>
        <v>6016418</v>
      </c>
    </row>
    <row r="39" spans="1:4">
      <c r="A39" s="3" t="s">
        <v>28</v>
      </c>
      <c r="B39" s="17">
        <f>B43</f>
        <v>1.4E-2</v>
      </c>
      <c r="C39" s="18">
        <v>17369748</v>
      </c>
      <c r="D39" s="19">
        <f>ROUND(C39*B39,0)</f>
        <v>243176</v>
      </c>
    </row>
    <row r="40" spans="1:4">
      <c r="A40" s="3" t="s">
        <v>31</v>
      </c>
      <c r="B40" s="17">
        <f>B43</f>
        <v>1.4E-2</v>
      </c>
      <c r="C40" s="18">
        <v>19613900</v>
      </c>
      <c r="D40" s="19">
        <f>ROUND(C40*B40,0)</f>
        <v>274595</v>
      </c>
    </row>
    <row r="41" spans="1:4">
      <c r="A41" s="3" t="s">
        <v>32</v>
      </c>
      <c r="B41" s="17">
        <f>B43</f>
        <v>1.4E-2</v>
      </c>
      <c r="C41" s="18">
        <v>20657431</v>
      </c>
      <c r="D41" s="19">
        <f>ROUND(C41*B41,0)</f>
        <v>289204</v>
      </c>
    </row>
    <row r="42" spans="1:4">
      <c r="A42" s="24" t="s">
        <v>35</v>
      </c>
      <c r="B42" s="21">
        <f>B43</f>
        <v>1.4E-2</v>
      </c>
      <c r="C42" s="22">
        <v>555282077</v>
      </c>
      <c r="D42" s="23">
        <f>SUM(D37:D41)</f>
        <v>7773949</v>
      </c>
    </row>
    <row r="43" spans="1:4">
      <c r="A43" s="25" t="s">
        <v>33</v>
      </c>
      <c r="B43" s="26">
        <v>1.4E-2</v>
      </c>
      <c r="C43" s="27">
        <v>1165321495</v>
      </c>
      <c r="D43" s="27">
        <f>D36+D42</f>
        <v>16314501</v>
      </c>
    </row>
    <row r="44" spans="1:4">
      <c r="A44" s="28"/>
      <c r="B44" s="28"/>
      <c r="C44" s="29"/>
      <c r="D44" s="1"/>
    </row>
  </sheetData>
  <mergeCells count="8">
    <mergeCell ref="C1:D1"/>
    <mergeCell ref="A44:B44"/>
    <mergeCell ref="D4:D5"/>
    <mergeCell ref="A2:D2"/>
    <mergeCell ref="A3:B3"/>
    <mergeCell ref="A4:A5"/>
    <mergeCell ref="B4:B5"/>
    <mergeCell ref="C4:C5"/>
  </mergeCells>
  <pageMargins left="0.70866141732283472" right="0.19685039370078741" top="0.35" bottom="0.2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R3021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nikiforova_ni</dc:creator>
  <cp:lastModifiedBy>Zvyagina_I</cp:lastModifiedBy>
  <cp:lastPrinted>2022-10-14T14:23:14Z</cp:lastPrinted>
  <dcterms:created xsi:type="dcterms:W3CDTF">2020-07-22T12:14:38Z</dcterms:created>
  <dcterms:modified xsi:type="dcterms:W3CDTF">2022-10-14T14:23:17Z</dcterms:modified>
</cp:coreProperties>
</file>