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ОБЩ.ПО РАЙОНАМ 2024-2026" sheetId="10" r:id="rId1"/>
  </sheets>
  <calcPr calcId="125725"/>
</workbook>
</file>

<file path=xl/calcChain.xml><?xml version="1.0" encoding="utf-8"?>
<calcChain xmlns="http://schemas.openxmlformats.org/spreadsheetml/2006/main">
  <c r="D119" i="10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18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82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46"/>
  <c r="E18"/>
  <c r="L18" s="1"/>
  <c r="E19"/>
  <c r="L19" s="1"/>
  <c r="E20"/>
  <c r="L20" s="1"/>
  <c r="E21"/>
  <c r="L21" s="1"/>
  <c r="E22"/>
  <c r="E23"/>
  <c r="E24"/>
  <c r="E25"/>
  <c r="E12"/>
  <c r="E13"/>
  <c r="C24"/>
  <c r="C15"/>
  <c r="L25"/>
  <c r="L24"/>
  <c r="L23"/>
  <c r="L22"/>
  <c r="J11"/>
  <c r="J10"/>
  <c r="J9"/>
  <c r="J8"/>
  <c r="E39" l="1"/>
  <c r="L39" s="1"/>
  <c r="E38"/>
  <c r="L38" s="1"/>
  <c r="E37"/>
  <c r="E36"/>
  <c r="L36" s="1"/>
  <c r="E35"/>
  <c r="E34"/>
  <c r="E33"/>
  <c r="E32"/>
  <c r="E31"/>
  <c r="E30"/>
  <c r="E29"/>
  <c r="E28"/>
  <c r="E27"/>
  <c r="L27" s="1"/>
  <c r="E26"/>
  <c r="E17"/>
  <c r="E16"/>
  <c r="E15"/>
  <c r="L15" s="1"/>
  <c r="E14"/>
  <c r="L14" s="1"/>
  <c r="L13"/>
  <c r="L12"/>
  <c r="E11"/>
  <c r="E10"/>
  <c r="E9"/>
  <c r="L9" s="1"/>
  <c r="E8"/>
  <c r="E7"/>
  <c r="D39"/>
  <c r="D38"/>
  <c r="J38" s="1"/>
  <c r="D37"/>
  <c r="J37" s="1"/>
  <c r="D36"/>
  <c r="D35"/>
  <c r="J35" s="1"/>
  <c r="D34"/>
  <c r="D33"/>
  <c r="D32"/>
  <c r="D31"/>
  <c r="D30"/>
  <c r="D29"/>
  <c r="D28"/>
  <c r="D27"/>
  <c r="J27" s="1"/>
  <c r="D26"/>
  <c r="J26" s="1"/>
  <c r="D25"/>
  <c r="D24"/>
  <c r="J24" s="1"/>
  <c r="D23"/>
  <c r="D22"/>
  <c r="D21"/>
  <c r="D20"/>
  <c r="D19"/>
  <c r="D18"/>
  <c r="D17"/>
  <c r="D16"/>
  <c r="D15"/>
  <c r="J15" s="1"/>
  <c r="D14"/>
  <c r="J14" s="1"/>
  <c r="D13"/>
  <c r="J13" s="1"/>
  <c r="D12"/>
  <c r="J12" s="1"/>
  <c r="D11"/>
  <c r="D10"/>
  <c r="D9"/>
  <c r="D8"/>
  <c r="D7"/>
  <c r="C39"/>
  <c r="H39" s="1"/>
  <c r="C38"/>
  <c r="C37"/>
  <c r="C36"/>
  <c r="C35"/>
  <c r="C34"/>
  <c r="H34" s="1"/>
  <c r="C33"/>
  <c r="H33" s="1"/>
  <c r="C32"/>
  <c r="C31"/>
  <c r="C30"/>
  <c r="C29"/>
  <c r="C28"/>
  <c r="C27"/>
  <c r="H27" s="1"/>
  <c r="C26"/>
  <c r="H26" s="1"/>
  <c r="C25"/>
  <c r="C23"/>
  <c r="C22"/>
  <c r="H22" s="1"/>
  <c r="C21"/>
  <c r="C20"/>
  <c r="C19"/>
  <c r="C18"/>
  <c r="C17"/>
  <c r="C16"/>
  <c r="H15"/>
  <c r="C14"/>
  <c r="H14" s="1"/>
  <c r="C13"/>
  <c r="C12"/>
  <c r="C11"/>
  <c r="H11" s="1"/>
  <c r="C10"/>
  <c r="H10" s="1"/>
  <c r="C9"/>
  <c r="C8"/>
  <c r="C7"/>
  <c r="L11"/>
  <c r="J19"/>
  <c r="H21"/>
  <c r="H23"/>
  <c r="J23"/>
  <c r="H31"/>
  <c r="L31"/>
  <c r="H35"/>
  <c r="L35"/>
  <c r="L37"/>
  <c r="L34"/>
  <c r="L33"/>
  <c r="L30"/>
  <c r="J30"/>
  <c r="H30"/>
  <c r="L29"/>
  <c r="J29"/>
  <c r="H29"/>
  <c r="L26"/>
  <c r="J22"/>
  <c r="J21"/>
  <c r="H19"/>
  <c r="H18"/>
  <c r="L17"/>
  <c r="J17"/>
  <c r="H17"/>
  <c r="H9"/>
  <c r="H8"/>
  <c r="L8"/>
  <c r="L10"/>
  <c r="L32"/>
  <c r="J20"/>
  <c r="J32"/>
  <c r="J33"/>
  <c r="J34"/>
  <c r="J36"/>
  <c r="L16"/>
  <c r="L28"/>
  <c r="E86"/>
  <c r="J16"/>
  <c r="J18"/>
  <c r="J25"/>
  <c r="J28"/>
  <c r="J31"/>
  <c r="J39"/>
  <c r="H12"/>
  <c r="H13"/>
  <c r="H16"/>
  <c r="H20"/>
  <c r="H24"/>
  <c r="H25"/>
  <c r="H28"/>
  <c r="H32"/>
  <c r="H36"/>
  <c r="H37"/>
  <c r="H38"/>
  <c r="E119" l="1"/>
  <c r="B119" s="1"/>
  <c r="E120"/>
  <c r="B120" s="1"/>
  <c r="E121"/>
  <c r="B121" s="1"/>
  <c r="E122"/>
  <c r="B122" s="1"/>
  <c r="E123"/>
  <c r="B123" s="1"/>
  <c r="E124"/>
  <c r="B124" s="1"/>
  <c r="E125"/>
  <c r="B125" s="1"/>
  <c r="E126"/>
  <c r="B126" s="1"/>
  <c r="E127"/>
  <c r="B127" s="1"/>
  <c r="E128"/>
  <c r="B128" s="1"/>
  <c r="E129"/>
  <c r="B129" s="1"/>
  <c r="E130"/>
  <c r="B130" s="1"/>
  <c r="E131"/>
  <c r="B131" s="1"/>
  <c r="E132"/>
  <c r="B132" s="1"/>
  <c r="E133"/>
  <c r="B133" s="1"/>
  <c r="E134"/>
  <c r="B134" s="1"/>
  <c r="E135"/>
  <c r="B135" s="1"/>
  <c r="E136"/>
  <c r="B136" s="1"/>
  <c r="E137"/>
  <c r="B137" s="1"/>
  <c r="E138"/>
  <c r="B138" s="1"/>
  <c r="E139"/>
  <c r="B139" s="1"/>
  <c r="E140"/>
  <c r="B140" s="1"/>
  <c r="E141"/>
  <c r="B141" s="1"/>
  <c r="E142"/>
  <c r="B142" s="1"/>
  <c r="E143"/>
  <c r="B143" s="1"/>
  <c r="E144"/>
  <c r="B144" s="1"/>
  <c r="E145"/>
  <c r="B145" s="1"/>
  <c r="E146"/>
  <c r="B146" s="1"/>
  <c r="E147"/>
  <c r="B147" s="1"/>
  <c r="E148"/>
  <c r="B148" s="1"/>
  <c r="E149"/>
  <c r="B149" s="1"/>
  <c r="E150"/>
  <c r="B150" s="1"/>
  <c r="E118"/>
  <c r="B118" s="1"/>
  <c r="E83"/>
  <c r="E84"/>
  <c r="B84" s="1"/>
  <c r="E85"/>
  <c r="B85" s="1"/>
  <c r="B86"/>
  <c r="E87"/>
  <c r="E88"/>
  <c r="B88" s="1"/>
  <c r="E89"/>
  <c r="B89" s="1"/>
  <c r="E90"/>
  <c r="B90" s="1"/>
  <c r="E91"/>
  <c r="B91" s="1"/>
  <c r="E92"/>
  <c r="B92" s="1"/>
  <c r="E93"/>
  <c r="B93" s="1"/>
  <c r="E94"/>
  <c r="E95"/>
  <c r="B95" s="1"/>
  <c r="E96"/>
  <c r="B96" s="1"/>
  <c r="E97"/>
  <c r="B97" s="1"/>
  <c r="E98"/>
  <c r="E99"/>
  <c r="B99" s="1"/>
  <c r="E100"/>
  <c r="B100" s="1"/>
  <c r="E101"/>
  <c r="B101" s="1"/>
  <c r="E102"/>
  <c r="B102" s="1"/>
  <c r="E103"/>
  <c r="B103" s="1"/>
  <c r="E104"/>
  <c r="B104" s="1"/>
  <c r="E105"/>
  <c r="B105" s="1"/>
  <c r="E106"/>
  <c r="B106" s="1"/>
  <c r="E107"/>
  <c r="B107" s="1"/>
  <c r="E108"/>
  <c r="B108" s="1"/>
  <c r="E109"/>
  <c r="E110"/>
  <c r="B110" s="1"/>
  <c r="E111"/>
  <c r="B111" s="1"/>
  <c r="E112"/>
  <c r="B112" s="1"/>
  <c r="E113"/>
  <c r="E114"/>
  <c r="B114" s="1"/>
  <c r="E82"/>
  <c r="E47"/>
  <c r="E48"/>
  <c r="B48" s="1"/>
  <c r="E49"/>
  <c r="E50"/>
  <c r="E51"/>
  <c r="E52"/>
  <c r="B52" s="1"/>
  <c r="E53"/>
  <c r="E54"/>
  <c r="B54" s="1"/>
  <c r="E55"/>
  <c r="E56"/>
  <c r="E57"/>
  <c r="B57" s="1"/>
  <c r="E58"/>
  <c r="B58" s="1"/>
  <c r="E59"/>
  <c r="B59" s="1"/>
  <c r="E60"/>
  <c r="E61"/>
  <c r="B61" s="1"/>
  <c r="E62"/>
  <c r="B62" s="1"/>
  <c r="E63"/>
  <c r="B63" s="1"/>
  <c r="E64"/>
  <c r="E65"/>
  <c r="B65" s="1"/>
  <c r="E66"/>
  <c r="B66" s="1"/>
  <c r="E67"/>
  <c r="E68"/>
  <c r="E69"/>
  <c r="B69" s="1"/>
  <c r="E70"/>
  <c r="E71"/>
  <c r="E72"/>
  <c r="B72" s="1"/>
  <c r="E73"/>
  <c r="B73" s="1"/>
  <c r="E74"/>
  <c r="E75"/>
  <c r="E76"/>
  <c r="E77"/>
  <c r="B77" s="1"/>
  <c r="E78"/>
  <c r="J7"/>
  <c r="E46"/>
  <c r="B46" s="1"/>
  <c r="L7"/>
  <c r="B113" l="1"/>
  <c r="B109"/>
  <c r="B98"/>
  <c r="B94"/>
  <c r="B87"/>
  <c r="B83"/>
  <c r="B70"/>
  <c r="E40"/>
  <c r="B76"/>
  <c r="B50"/>
  <c r="B68"/>
  <c r="B75"/>
  <c r="B78"/>
  <c r="B67"/>
  <c r="B56"/>
  <c r="B71"/>
  <c r="B74"/>
  <c r="B47"/>
  <c r="B51"/>
  <c r="B55"/>
  <c r="B49"/>
  <c r="B53"/>
  <c r="B60"/>
  <c r="B64"/>
  <c r="D40"/>
  <c r="H7"/>
  <c r="G40" l="1"/>
  <c r="H40"/>
  <c r="C40"/>
  <c r="J40"/>
  <c r="I40"/>
  <c r="B82" s="1"/>
  <c r="L40" l="1"/>
  <c r="K40"/>
</calcChain>
</file>

<file path=xl/sharedStrings.xml><?xml version="1.0" encoding="utf-8"?>
<sst xmlns="http://schemas.openxmlformats.org/spreadsheetml/2006/main" count="70" uniqueCount="53">
  <si>
    <t>Наименование муниципального образования</t>
  </si>
  <si>
    <t>Софинансирование расходных обязательств ОБ</t>
  </si>
  <si>
    <t>с учетом предельного</t>
  </si>
  <si>
    <t>с учетом 70%</t>
  </si>
  <si>
    <t>ВСЕГО</t>
  </si>
  <si>
    <t>Ст-ть ВСЕГО, (рублей)</t>
  </si>
  <si>
    <t>Ооо</t>
  </si>
  <si>
    <t>Ci оо</t>
  </si>
  <si>
    <t>РБОi</t>
  </si>
  <si>
    <t>Cоо</t>
  </si>
  <si>
    <t xml:space="preserve">ОСi = (Ооо * (Ci оо / РБОi) / (Cоо /РБОi))  </t>
  </si>
  <si>
    <t>Формула расчета с учетом предельного уровня софинансирования ОБ :</t>
  </si>
  <si>
    <t xml:space="preserve">ОСi </t>
  </si>
  <si>
    <t>№</t>
  </si>
  <si>
    <t>Предельный уровень софинансирования, %</t>
  </si>
  <si>
    <t>город Курчатов</t>
  </si>
  <si>
    <t>город Льгов</t>
  </si>
  <si>
    <t>город Щигры</t>
  </si>
  <si>
    <t>2024 год</t>
  </si>
  <si>
    <t>город Рыльск</t>
  </si>
  <si>
    <t>2025 год</t>
  </si>
  <si>
    <t>Большесолдатский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</si>
  <si>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</si>
  <si>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</si>
  <si>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</si>
  <si>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</si>
  <si>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</si>
  <si>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</si>
  <si>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</si>
  <si>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</si>
  <si>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</si>
  <si>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Мантуровский муниципальный район</t>
  </si>
  <si>
    <t>Обоянский муниципальный район</t>
  </si>
  <si>
    <t>Пристенский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</si>
  <si>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</si>
  <si>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</si>
  <si>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</si>
  <si>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</si>
  <si>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</si>
  <si>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</si>
  <si>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</si>
  <si>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город Дмитриев</t>
  </si>
  <si>
    <t>город Обоянь</t>
  </si>
  <si>
    <t>поселок Медвенка</t>
  </si>
  <si>
    <t>поселок Новокасторное</t>
  </si>
  <si>
    <t>поселок Олымский</t>
  </si>
  <si>
    <t>поселок им К. Либкнехта</t>
  </si>
  <si>
    <t>поселок Пристень</t>
  </si>
  <si>
    <t>поселок Прямицыно</t>
  </si>
  <si>
    <t>Медвенский муниципальный район</t>
  </si>
  <si>
    <t>Расчет cубсидии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</si>
  <si>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2026 год</t>
  </si>
  <si>
    <t>Приложение № 2.7</t>
  </si>
</sst>
</file>

<file path=xl/styles.xml><?xml version="1.0" encoding="utf-8"?>
<styleSheet xmlns="http://schemas.openxmlformats.org/spreadsheetml/2006/main">
  <numFmts count="1">
    <numFmt numFmtId="164" formatCode="#,##0_р_.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4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10" applyNumberFormat="0" applyAlignment="0" applyProtection="0"/>
    <xf numFmtId="0" fontId="7" fillId="29" borderId="13" applyNumberFormat="0" applyAlignment="0" applyProtection="0"/>
    <xf numFmtId="0" fontId="8" fillId="0" borderId="0" applyNumberFormat="0" applyFill="0" applyBorder="0" applyAlignment="0" applyProtection="0"/>
    <xf numFmtId="0" fontId="9" fillId="30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31" borderId="10" applyNumberFormat="0" applyAlignment="0" applyProtection="0"/>
    <xf numFmtId="0" fontId="14" fillId="0" borderId="12" applyNumberFormat="0" applyFill="0" applyAlignment="0" applyProtection="0"/>
    <xf numFmtId="0" fontId="15" fillId="32" borderId="0" applyNumberFormat="0" applyBorder="0" applyAlignment="0" applyProtection="0"/>
    <xf numFmtId="0" fontId="3" fillId="33" borderId="14" applyNumberFormat="0" applyFont="0" applyAlignment="0" applyProtection="0"/>
    <xf numFmtId="0" fontId="16" fillId="28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2" xfId="0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36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1" fillId="35" borderId="1" xfId="0" applyFont="1" applyFill="1" applyBorder="1" applyAlignment="1">
      <alignment vertical="center" wrapText="1"/>
    </xf>
    <xf numFmtId="0" fontId="1" fillId="35" borderId="1" xfId="0" applyFont="1" applyFill="1" applyBorder="1"/>
    <xf numFmtId="0" fontId="20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0000CC"/>
      <color rgb="FF0000FF"/>
      <color rgb="FFCCFF99"/>
      <color rgb="FFB4FED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5"/>
  <sheetViews>
    <sheetView tabSelected="1" zoomScaleNormal="100" workbookViewId="0">
      <selection activeCell="B22" sqref="B22"/>
    </sheetView>
  </sheetViews>
  <sheetFormatPr defaultRowHeight="15"/>
  <cols>
    <col min="1" max="1" width="4.85546875" customWidth="1"/>
    <col min="2" max="2" width="41" customWidth="1"/>
    <col min="3" max="3" width="18.140625" customWidth="1"/>
    <col min="4" max="4" width="14.28515625" customWidth="1"/>
    <col min="5" max="5" width="15.5703125" customWidth="1"/>
    <col min="6" max="6" width="13.5703125" customWidth="1"/>
    <col min="7" max="7" width="13" customWidth="1"/>
    <col min="8" max="8" width="13.5703125" customWidth="1"/>
    <col min="9" max="9" width="12.42578125" bestFit="1" customWidth="1"/>
    <col min="10" max="10" width="12.140625" customWidth="1"/>
    <col min="11" max="11" width="13.140625" customWidth="1"/>
    <col min="12" max="12" width="12.28515625" customWidth="1"/>
  </cols>
  <sheetData>
    <row r="1" spans="1:16" ht="18.75">
      <c r="J1" s="44" t="s">
        <v>52</v>
      </c>
      <c r="K1" s="44"/>
      <c r="L1" s="44"/>
    </row>
    <row r="2" spans="1:16" ht="36" customHeight="1">
      <c r="A2" s="49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4" spans="1:16" ht="31.5" customHeight="1">
      <c r="A4" s="46" t="s">
        <v>13</v>
      </c>
      <c r="B4" s="46" t="s">
        <v>0</v>
      </c>
      <c r="C4" s="46" t="s">
        <v>5</v>
      </c>
      <c r="D4" s="46"/>
      <c r="E4" s="46"/>
      <c r="F4" s="46" t="s">
        <v>14</v>
      </c>
      <c r="G4" s="46" t="s">
        <v>1</v>
      </c>
      <c r="H4" s="46"/>
      <c r="I4" s="46"/>
      <c r="J4" s="46"/>
      <c r="K4" s="46"/>
      <c r="L4" s="46"/>
      <c r="M4" s="1"/>
      <c r="N4" s="1"/>
      <c r="O4" s="1"/>
      <c r="P4" s="1"/>
    </row>
    <row r="5" spans="1:16" ht="20.25" customHeight="1">
      <c r="A5" s="46"/>
      <c r="B5" s="46"/>
      <c r="C5" s="46">
        <v>2024</v>
      </c>
      <c r="D5" s="46">
        <v>2025</v>
      </c>
      <c r="E5" s="46">
        <v>2026</v>
      </c>
      <c r="F5" s="46"/>
      <c r="G5" s="46">
        <v>2024</v>
      </c>
      <c r="H5" s="46"/>
      <c r="I5" s="46">
        <v>2025</v>
      </c>
      <c r="J5" s="46"/>
      <c r="K5" s="46">
        <v>2026</v>
      </c>
      <c r="L5" s="46"/>
      <c r="M5" s="2"/>
      <c r="N5" s="2"/>
      <c r="O5" s="2"/>
      <c r="P5" s="1"/>
    </row>
    <row r="6" spans="1:16" ht="43.5" customHeight="1">
      <c r="A6" s="46"/>
      <c r="B6" s="46"/>
      <c r="C6" s="46"/>
      <c r="D6" s="46"/>
      <c r="E6" s="46"/>
      <c r="F6" s="46"/>
      <c r="G6" s="41" t="s">
        <v>2</v>
      </c>
      <c r="H6" s="41" t="s">
        <v>3</v>
      </c>
      <c r="I6" s="41" t="s">
        <v>2</v>
      </c>
      <c r="J6" s="41" t="s">
        <v>3</v>
      </c>
      <c r="K6" s="41" t="s">
        <v>2</v>
      </c>
      <c r="L6" s="41" t="s">
        <v>3</v>
      </c>
      <c r="M6" s="1"/>
      <c r="N6" s="1"/>
      <c r="O6" s="1"/>
      <c r="P6" s="1"/>
    </row>
    <row r="7" spans="1:16" ht="15.6" customHeight="1">
      <c r="A7" s="27">
        <v>1</v>
      </c>
      <c r="B7" s="42" t="s">
        <v>21</v>
      </c>
      <c r="C7" s="3">
        <f>G7*100/70</f>
        <v>1289121.4285714286</v>
      </c>
      <c r="D7" s="34">
        <f>I7*100/70</f>
        <v>518240</v>
      </c>
      <c r="E7" s="34">
        <f>K7*100/70</f>
        <v>168428.57142857142</v>
      </c>
      <c r="F7" s="27">
        <v>98</v>
      </c>
      <c r="G7" s="3">
        <v>902385</v>
      </c>
      <c r="H7" s="3">
        <f>ROUND(C7*70%,0)</f>
        <v>902385</v>
      </c>
      <c r="I7" s="34">
        <v>362768</v>
      </c>
      <c r="J7" s="3">
        <f>ROUND(D7*70%,0)</f>
        <v>362768</v>
      </c>
      <c r="K7" s="34">
        <v>117900</v>
      </c>
      <c r="L7" s="3">
        <f>ROUND(E7*70%,0)</f>
        <v>117900</v>
      </c>
      <c r="M7" s="1"/>
      <c r="N7" s="1"/>
      <c r="O7" s="1"/>
      <c r="P7" s="1"/>
    </row>
    <row r="8" spans="1:16" ht="15.6" customHeight="1">
      <c r="A8" s="27">
        <v>2</v>
      </c>
      <c r="B8" s="42" t="s">
        <v>22</v>
      </c>
      <c r="C8" s="3">
        <f t="shared" ref="C8:C39" si="0">G8*100/70</f>
        <v>1156322.857142857</v>
      </c>
      <c r="D8" s="34">
        <f t="shared" ref="D8:D39" si="1">I8*100/70</f>
        <v>1094781.4285714286</v>
      </c>
      <c r="E8" s="34">
        <f t="shared" ref="E8:E39" si="2">K8*100/70</f>
        <v>764404.28571428568</v>
      </c>
      <c r="F8" s="27">
        <v>99</v>
      </c>
      <c r="G8" s="3">
        <v>809426</v>
      </c>
      <c r="H8" s="3">
        <f t="shared" ref="H8:H39" si="3">ROUND(C8*70%,0)</f>
        <v>809426</v>
      </c>
      <c r="I8" s="34">
        <v>766347</v>
      </c>
      <c r="J8" s="3">
        <f t="shared" ref="J8:J11" si="4">ROUND(D8*70%,0)</f>
        <v>766347</v>
      </c>
      <c r="K8" s="7">
        <v>535083</v>
      </c>
      <c r="L8" s="3">
        <f t="shared" ref="L8:L39" si="5">ROUND(E8*70%,0)</f>
        <v>535083</v>
      </c>
      <c r="M8" s="1"/>
      <c r="N8" s="1"/>
      <c r="O8" s="1"/>
      <c r="P8" s="1"/>
    </row>
    <row r="9" spans="1:16" ht="15.6" customHeight="1">
      <c r="A9" s="27">
        <v>3</v>
      </c>
      <c r="B9" s="42" t="s">
        <v>23</v>
      </c>
      <c r="C9" s="3">
        <f t="shared" si="0"/>
        <v>427548.57142857142</v>
      </c>
      <c r="D9" s="34">
        <f t="shared" si="1"/>
        <v>0</v>
      </c>
      <c r="E9" s="34">
        <f t="shared" si="2"/>
        <v>0</v>
      </c>
      <c r="F9" s="27">
        <v>97</v>
      </c>
      <c r="G9" s="3">
        <v>299284</v>
      </c>
      <c r="H9" s="3">
        <f t="shared" si="3"/>
        <v>299284</v>
      </c>
      <c r="I9" s="34">
        <v>0</v>
      </c>
      <c r="J9" s="3">
        <f t="shared" si="4"/>
        <v>0</v>
      </c>
      <c r="K9" s="7">
        <v>0</v>
      </c>
      <c r="L9" s="3">
        <f t="shared" si="5"/>
        <v>0</v>
      </c>
      <c r="M9" s="1"/>
      <c r="N9" s="1"/>
      <c r="O9" s="1"/>
      <c r="P9" s="1"/>
    </row>
    <row r="10" spans="1:16" ht="15.6" customHeight="1">
      <c r="A10" s="27">
        <v>4</v>
      </c>
      <c r="B10" s="42" t="s">
        <v>24</v>
      </c>
      <c r="C10" s="3">
        <f t="shared" si="0"/>
        <v>829184.28571428568</v>
      </c>
      <c r="D10" s="34">
        <f t="shared" si="1"/>
        <v>0</v>
      </c>
      <c r="E10" s="34">
        <f t="shared" si="2"/>
        <v>0</v>
      </c>
      <c r="F10" s="27">
        <v>99</v>
      </c>
      <c r="G10" s="3">
        <v>580429</v>
      </c>
      <c r="H10" s="3">
        <f t="shared" si="3"/>
        <v>580429</v>
      </c>
      <c r="I10" s="34">
        <v>0</v>
      </c>
      <c r="J10" s="3">
        <f t="shared" si="4"/>
        <v>0</v>
      </c>
      <c r="K10" s="7">
        <v>0</v>
      </c>
      <c r="L10" s="3">
        <f t="shared" si="5"/>
        <v>0</v>
      </c>
      <c r="M10" s="1"/>
      <c r="N10" s="1"/>
      <c r="O10" s="1"/>
      <c r="P10" s="1"/>
    </row>
    <row r="11" spans="1:16" ht="15.6" customHeight="1">
      <c r="A11" s="27">
        <v>5</v>
      </c>
      <c r="B11" s="42" t="s">
        <v>25</v>
      </c>
      <c r="C11" s="3">
        <f t="shared" si="0"/>
        <v>1191951.4285714286</v>
      </c>
      <c r="D11" s="34">
        <f t="shared" si="1"/>
        <v>984655.71428571432</v>
      </c>
      <c r="E11" s="34">
        <f t="shared" si="2"/>
        <v>748208.57142857148</v>
      </c>
      <c r="F11" s="27">
        <v>96</v>
      </c>
      <c r="G11" s="3">
        <v>834366</v>
      </c>
      <c r="H11" s="3">
        <f t="shared" si="3"/>
        <v>834366</v>
      </c>
      <c r="I11" s="32">
        <v>689259</v>
      </c>
      <c r="J11" s="3">
        <f t="shared" si="4"/>
        <v>689259</v>
      </c>
      <c r="K11" s="7">
        <v>523746</v>
      </c>
      <c r="L11" s="3">
        <f t="shared" si="5"/>
        <v>523746</v>
      </c>
      <c r="M11" s="1"/>
      <c r="N11" s="1"/>
      <c r="O11" s="1"/>
      <c r="P11" s="1"/>
    </row>
    <row r="12" spans="1:16" ht="15.6" customHeight="1">
      <c r="A12" s="27">
        <v>6</v>
      </c>
      <c r="B12" s="42" t="s">
        <v>26</v>
      </c>
      <c r="C12" s="3">
        <f t="shared" si="0"/>
        <v>2604155.7142857141</v>
      </c>
      <c r="D12" s="34">
        <f t="shared" si="1"/>
        <v>0</v>
      </c>
      <c r="E12" s="34">
        <f t="shared" si="2"/>
        <v>0</v>
      </c>
      <c r="F12" s="27">
        <v>98</v>
      </c>
      <c r="G12" s="3">
        <v>1822909</v>
      </c>
      <c r="H12" s="3">
        <f t="shared" si="3"/>
        <v>1822909</v>
      </c>
      <c r="I12" s="7">
        <v>0</v>
      </c>
      <c r="J12" s="3">
        <f t="shared" ref="J12:J39" si="6">ROUND(D12*70%,0)</f>
        <v>0</v>
      </c>
      <c r="K12" s="7">
        <v>0</v>
      </c>
      <c r="L12" s="3">
        <f t="shared" si="5"/>
        <v>0</v>
      </c>
      <c r="M12" s="1"/>
      <c r="N12" s="1"/>
      <c r="O12" s="1"/>
      <c r="P12" s="1"/>
    </row>
    <row r="13" spans="1:16" ht="15.6" customHeight="1">
      <c r="A13" s="27">
        <v>7</v>
      </c>
      <c r="B13" s="42" t="s">
        <v>27</v>
      </c>
      <c r="C13" s="3">
        <f t="shared" si="0"/>
        <v>689907.14285714284</v>
      </c>
      <c r="D13" s="34">
        <f t="shared" si="1"/>
        <v>563585.71428571432</v>
      </c>
      <c r="E13" s="34">
        <f t="shared" si="2"/>
        <v>492328.57142857142</v>
      </c>
      <c r="F13" s="35">
        <v>98</v>
      </c>
      <c r="G13" s="3">
        <v>482935</v>
      </c>
      <c r="H13" s="3">
        <f t="shared" si="3"/>
        <v>482935</v>
      </c>
      <c r="I13" s="7">
        <v>394510</v>
      </c>
      <c r="J13" s="3">
        <f t="shared" si="6"/>
        <v>394510</v>
      </c>
      <c r="K13" s="7">
        <v>344630</v>
      </c>
      <c r="L13" s="3">
        <f t="shared" si="5"/>
        <v>344630</v>
      </c>
      <c r="M13" s="1"/>
      <c r="N13" s="1"/>
      <c r="O13" s="1"/>
      <c r="P13" s="1"/>
    </row>
    <row r="14" spans="1:16" ht="15.6" customHeight="1">
      <c r="A14" s="27">
        <v>8</v>
      </c>
      <c r="B14" s="42" t="s">
        <v>28</v>
      </c>
      <c r="C14" s="3">
        <f t="shared" si="0"/>
        <v>1272927.142857143</v>
      </c>
      <c r="D14" s="34">
        <f t="shared" si="1"/>
        <v>1013807.1428571428</v>
      </c>
      <c r="E14" s="34">
        <f t="shared" si="2"/>
        <v>1101260</v>
      </c>
      <c r="F14" s="27">
        <v>99</v>
      </c>
      <c r="G14" s="3">
        <v>891049</v>
      </c>
      <c r="H14" s="3">
        <f t="shared" si="3"/>
        <v>891049</v>
      </c>
      <c r="I14" s="7">
        <v>709665</v>
      </c>
      <c r="J14" s="3">
        <f t="shared" si="6"/>
        <v>709665</v>
      </c>
      <c r="K14" s="7">
        <v>770882</v>
      </c>
      <c r="L14" s="3">
        <f t="shared" si="5"/>
        <v>770882</v>
      </c>
      <c r="M14" s="1"/>
      <c r="N14" s="1"/>
      <c r="O14" s="1"/>
      <c r="P14" s="1"/>
    </row>
    <row r="15" spans="1:16" ht="15.6" customHeight="1">
      <c r="A15" s="27">
        <v>9</v>
      </c>
      <c r="B15" s="42" t="s">
        <v>29</v>
      </c>
      <c r="C15" s="3">
        <f t="shared" si="0"/>
        <v>4097335.7142857141</v>
      </c>
      <c r="D15" s="34">
        <f t="shared" si="1"/>
        <v>2338558.5714285714</v>
      </c>
      <c r="E15" s="34">
        <f t="shared" si="2"/>
        <v>0</v>
      </c>
      <c r="F15" s="27">
        <v>96</v>
      </c>
      <c r="G15" s="3">
        <v>2868135</v>
      </c>
      <c r="H15" s="3">
        <f t="shared" si="3"/>
        <v>2868135</v>
      </c>
      <c r="I15" s="7">
        <v>1636991</v>
      </c>
      <c r="J15" s="3">
        <f t="shared" si="6"/>
        <v>1636991</v>
      </c>
      <c r="K15" s="7">
        <v>0</v>
      </c>
      <c r="L15" s="3">
        <f t="shared" si="5"/>
        <v>0</v>
      </c>
      <c r="M15" s="1"/>
      <c r="N15" s="1"/>
      <c r="O15" s="1"/>
      <c r="P15" s="1"/>
    </row>
    <row r="16" spans="1:16" ht="15.6" customHeight="1">
      <c r="A16" s="27">
        <v>10</v>
      </c>
      <c r="B16" s="42" t="s">
        <v>30</v>
      </c>
      <c r="C16" s="3">
        <f t="shared" si="0"/>
        <v>0</v>
      </c>
      <c r="D16" s="34">
        <f t="shared" si="1"/>
        <v>2736955.7142857141</v>
      </c>
      <c r="E16" s="34">
        <f t="shared" si="2"/>
        <v>29151.428571428572</v>
      </c>
      <c r="F16" s="27">
        <v>98</v>
      </c>
      <c r="G16" s="3">
        <v>0</v>
      </c>
      <c r="H16" s="3">
        <f t="shared" si="3"/>
        <v>0</v>
      </c>
      <c r="I16" s="7">
        <v>1915869</v>
      </c>
      <c r="J16" s="3">
        <f t="shared" si="6"/>
        <v>1915869</v>
      </c>
      <c r="K16" s="7">
        <v>20406</v>
      </c>
      <c r="L16" s="3">
        <f t="shared" si="5"/>
        <v>20406</v>
      </c>
      <c r="M16" s="1"/>
      <c r="N16" s="1"/>
      <c r="O16" s="1"/>
      <c r="P16" s="1"/>
    </row>
    <row r="17" spans="1:16" ht="15.6" customHeight="1">
      <c r="A17" s="27">
        <v>11</v>
      </c>
      <c r="B17" s="42" t="s">
        <v>31</v>
      </c>
      <c r="C17" s="3">
        <f t="shared" si="0"/>
        <v>74497.142857142855</v>
      </c>
      <c r="D17" s="34">
        <f t="shared" si="1"/>
        <v>84214.28571428571</v>
      </c>
      <c r="E17" s="34">
        <f t="shared" si="2"/>
        <v>204057.14285714287</v>
      </c>
      <c r="F17" s="27">
        <v>96</v>
      </c>
      <c r="G17" s="3">
        <v>52148</v>
      </c>
      <c r="H17" s="3">
        <f t="shared" si="3"/>
        <v>52148</v>
      </c>
      <c r="I17" s="7">
        <v>58950</v>
      </c>
      <c r="J17" s="3">
        <f t="shared" si="6"/>
        <v>58950</v>
      </c>
      <c r="K17" s="7">
        <v>142840</v>
      </c>
      <c r="L17" s="3">
        <f t="shared" si="5"/>
        <v>142840</v>
      </c>
      <c r="M17" s="1"/>
      <c r="N17" s="1"/>
      <c r="O17" s="1"/>
      <c r="P17" s="1"/>
    </row>
    <row r="18" spans="1:16" ht="15.6" customHeight="1">
      <c r="A18" s="27">
        <v>12</v>
      </c>
      <c r="B18" s="43" t="s">
        <v>49</v>
      </c>
      <c r="C18" s="3">
        <f t="shared" si="0"/>
        <v>2736955.7142857141</v>
      </c>
      <c r="D18" s="34">
        <f t="shared" si="1"/>
        <v>0</v>
      </c>
      <c r="E18" s="34">
        <f t="shared" si="2"/>
        <v>0</v>
      </c>
      <c r="F18" s="27">
        <v>97</v>
      </c>
      <c r="G18" s="3">
        <v>1915869</v>
      </c>
      <c r="H18" s="3">
        <f t="shared" si="3"/>
        <v>1915869</v>
      </c>
      <c r="I18" s="7">
        <v>0</v>
      </c>
      <c r="J18" s="3">
        <f t="shared" si="6"/>
        <v>0</v>
      </c>
      <c r="K18" s="7">
        <v>0</v>
      </c>
      <c r="L18" s="3">
        <f t="shared" si="5"/>
        <v>0</v>
      </c>
      <c r="M18" s="1"/>
      <c r="N18" s="1"/>
      <c r="O18" s="1"/>
      <c r="P18" s="1"/>
    </row>
    <row r="19" spans="1:16" ht="15.6" customHeight="1">
      <c r="A19" s="27">
        <v>13</v>
      </c>
      <c r="B19" s="42" t="s">
        <v>32</v>
      </c>
      <c r="C19" s="3">
        <f t="shared" si="0"/>
        <v>1285882.857142857</v>
      </c>
      <c r="D19" s="34">
        <f t="shared" si="1"/>
        <v>868051.42857142852</v>
      </c>
      <c r="E19" s="34">
        <f t="shared" si="2"/>
        <v>0</v>
      </c>
      <c r="F19" s="27">
        <v>99</v>
      </c>
      <c r="G19" s="3">
        <v>900118</v>
      </c>
      <c r="H19" s="3">
        <f t="shared" si="3"/>
        <v>900118</v>
      </c>
      <c r="I19" s="7">
        <v>607636</v>
      </c>
      <c r="J19" s="3">
        <f t="shared" si="6"/>
        <v>607636</v>
      </c>
      <c r="K19" s="7">
        <v>0</v>
      </c>
      <c r="L19" s="3">
        <f t="shared" si="5"/>
        <v>0</v>
      </c>
      <c r="M19" s="1"/>
      <c r="N19" s="1"/>
      <c r="O19" s="1"/>
      <c r="P19" s="1"/>
    </row>
    <row r="20" spans="1:16" ht="15.6" customHeight="1">
      <c r="A20" s="27">
        <v>14</v>
      </c>
      <c r="B20" s="42" t="s">
        <v>33</v>
      </c>
      <c r="C20" s="3">
        <f t="shared" si="0"/>
        <v>2396860</v>
      </c>
      <c r="D20" s="34">
        <f t="shared" si="1"/>
        <v>0</v>
      </c>
      <c r="E20" s="34">
        <f t="shared" si="2"/>
        <v>0</v>
      </c>
      <c r="F20" s="27">
        <v>99</v>
      </c>
      <c r="G20" s="3">
        <v>1677802</v>
      </c>
      <c r="H20" s="3">
        <f t="shared" si="3"/>
        <v>1677802</v>
      </c>
      <c r="I20" s="7">
        <v>0</v>
      </c>
      <c r="J20" s="3">
        <f t="shared" si="6"/>
        <v>0</v>
      </c>
      <c r="K20" s="7">
        <v>0</v>
      </c>
      <c r="L20" s="3">
        <f t="shared" si="5"/>
        <v>0</v>
      </c>
      <c r="M20" s="1"/>
      <c r="N20" s="1"/>
      <c r="O20" s="1"/>
      <c r="P20" s="1"/>
    </row>
    <row r="21" spans="1:16" ht="15.6" customHeight="1">
      <c r="A21" s="27">
        <v>15</v>
      </c>
      <c r="B21" s="42" t="s">
        <v>34</v>
      </c>
      <c r="C21" s="3">
        <f t="shared" si="0"/>
        <v>1486701.4285714286</v>
      </c>
      <c r="D21" s="34">
        <f t="shared" si="1"/>
        <v>0</v>
      </c>
      <c r="E21" s="34">
        <f t="shared" si="2"/>
        <v>0</v>
      </c>
      <c r="F21" s="27">
        <v>98</v>
      </c>
      <c r="G21" s="3">
        <v>1040691</v>
      </c>
      <c r="H21" s="3">
        <f t="shared" si="3"/>
        <v>1040691</v>
      </c>
      <c r="I21" s="7">
        <v>0</v>
      </c>
      <c r="J21" s="3">
        <f t="shared" si="6"/>
        <v>0</v>
      </c>
      <c r="K21" s="7">
        <v>0</v>
      </c>
      <c r="L21" s="3">
        <f t="shared" si="5"/>
        <v>0</v>
      </c>
      <c r="M21" s="1"/>
      <c r="N21" s="1"/>
      <c r="O21" s="1"/>
      <c r="P21" s="1"/>
    </row>
    <row r="22" spans="1:16" ht="15.6" customHeight="1">
      <c r="A22" s="27">
        <v>16</v>
      </c>
      <c r="B22" s="42" t="s">
        <v>35</v>
      </c>
      <c r="C22" s="3">
        <f t="shared" si="0"/>
        <v>1036480</v>
      </c>
      <c r="D22" s="34">
        <f t="shared" si="1"/>
        <v>1208147.142857143</v>
      </c>
      <c r="E22" s="34">
        <f t="shared" si="2"/>
        <v>0</v>
      </c>
      <c r="F22" s="27">
        <v>99</v>
      </c>
      <c r="G22" s="3">
        <v>725536</v>
      </c>
      <c r="H22" s="3">
        <f t="shared" si="3"/>
        <v>725536</v>
      </c>
      <c r="I22" s="7">
        <v>845703</v>
      </c>
      <c r="J22" s="3">
        <f t="shared" si="6"/>
        <v>845703</v>
      </c>
      <c r="K22" s="7">
        <v>0</v>
      </c>
      <c r="L22" s="3">
        <f t="shared" si="5"/>
        <v>0</v>
      </c>
      <c r="M22" s="1"/>
      <c r="N22" s="1"/>
      <c r="O22" s="1"/>
      <c r="P22" s="1"/>
    </row>
    <row r="23" spans="1:16" ht="15.6" customHeight="1">
      <c r="A23" s="27">
        <v>17</v>
      </c>
      <c r="B23" s="42" t="s">
        <v>36</v>
      </c>
      <c r="C23" s="3">
        <f t="shared" si="0"/>
        <v>1297371.4285714286</v>
      </c>
      <c r="D23" s="34">
        <f t="shared" si="1"/>
        <v>0</v>
      </c>
      <c r="E23" s="34">
        <f t="shared" si="2"/>
        <v>0</v>
      </c>
      <c r="F23" s="27">
        <v>97</v>
      </c>
      <c r="G23" s="3">
        <v>908160</v>
      </c>
      <c r="H23" s="3">
        <f t="shared" si="3"/>
        <v>908160</v>
      </c>
      <c r="I23" s="7">
        <v>0</v>
      </c>
      <c r="J23" s="3">
        <f t="shared" si="6"/>
        <v>0</v>
      </c>
      <c r="K23" s="7">
        <v>0</v>
      </c>
      <c r="L23" s="3">
        <f t="shared" si="5"/>
        <v>0</v>
      </c>
      <c r="M23" s="1"/>
      <c r="N23" s="1"/>
      <c r="O23" s="1"/>
      <c r="P23" s="1"/>
    </row>
    <row r="24" spans="1:16" ht="15.6" customHeight="1">
      <c r="A24" s="27">
        <v>18</v>
      </c>
      <c r="B24" s="42" t="s">
        <v>37</v>
      </c>
      <c r="C24" s="3">
        <f t="shared" si="0"/>
        <v>2370948.5714285714</v>
      </c>
      <c r="D24" s="34">
        <f t="shared" si="1"/>
        <v>0</v>
      </c>
      <c r="E24" s="34">
        <f t="shared" si="2"/>
        <v>0</v>
      </c>
      <c r="F24" s="27">
        <v>99</v>
      </c>
      <c r="G24" s="3">
        <v>1659664</v>
      </c>
      <c r="H24" s="3">
        <f t="shared" si="3"/>
        <v>1659664</v>
      </c>
      <c r="I24" s="7">
        <v>0</v>
      </c>
      <c r="J24" s="3">
        <f t="shared" si="6"/>
        <v>0</v>
      </c>
      <c r="K24" s="7">
        <v>0</v>
      </c>
      <c r="L24" s="3">
        <f t="shared" si="5"/>
        <v>0</v>
      </c>
      <c r="M24" s="1"/>
      <c r="N24" s="1"/>
      <c r="O24" s="1"/>
      <c r="P24" s="1"/>
    </row>
    <row r="25" spans="1:16" ht="15.6" customHeight="1">
      <c r="A25" s="27">
        <v>19</v>
      </c>
      <c r="B25" s="42" t="s">
        <v>38</v>
      </c>
      <c r="C25" s="3">
        <f t="shared" si="0"/>
        <v>3138591.4285714286</v>
      </c>
      <c r="D25" s="34">
        <f t="shared" si="1"/>
        <v>3261672.8571428573</v>
      </c>
      <c r="E25" s="34">
        <f t="shared" si="2"/>
        <v>4003404.2857142859</v>
      </c>
      <c r="F25" s="27">
        <v>97</v>
      </c>
      <c r="G25" s="3">
        <v>2197014</v>
      </c>
      <c r="H25" s="3">
        <f t="shared" si="3"/>
        <v>2197014</v>
      </c>
      <c r="I25" s="7">
        <v>2283171</v>
      </c>
      <c r="J25" s="3">
        <f t="shared" si="6"/>
        <v>2283171</v>
      </c>
      <c r="K25" s="32">
        <v>2802383</v>
      </c>
      <c r="L25" s="3">
        <f t="shared" si="5"/>
        <v>2802383</v>
      </c>
      <c r="M25" s="1"/>
      <c r="N25" s="1"/>
      <c r="O25" s="1"/>
      <c r="P25" s="1"/>
    </row>
    <row r="26" spans="1:16" ht="15.6" customHeight="1">
      <c r="A26" s="27">
        <v>20</v>
      </c>
      <c r="B26" s="42" t="s">
        <v>39</v>
      </c>
      <c r="C26" s="3">
        <f t="shared" si="0"/>
        <v>3563472.8571428573</v>
      </c>
      <c r="D26" s="34">
        <f t="shared" si="1"/>
        <v>0</v>
      </c>
      <c r="E26" s="34">
        <f t="shared" si="2"/>
        <v>0</v>
      </c>
      <c r="F26" s="27">
        <v>98</v>
      </c>
      <c r="G26" s="3">
        <v>2494431</v>
      </c>
      <c r="H26" s="3">
        <f t="shared" si="3"/>
        <v>2494431</v>
      </c>
      <c r="I26" s="7">
        <v>0</v>
      </c>
      <c r="J26" s="3">
        <f t="shared" si="6"/>
        <v>0</v>
      </c>
      <c r="K26" s="7">
        <v>0</v>
      </c>
      <c r="L26" s="3">
        <f t="shared" si="5"/>
        <v>0</v>
      </c>
      <c r="M26" s="1"/>
      <c r="N26" s="1"/>
      <c r="O26" s="1"/>
      <c r="P26" s="1"/>
    </row>
    <row r="27" spans="1:16" ht="15.6" customHeight="1">
      <c r="A27" s="27">
        <v>21</v>
      </c>
      <c r="B27" s="42" t="s">
        <v>40</v>
      </c>
      <c r="C27" s="3">
        <f t="shared" si="0"/>
        <v>1771732.857142857</v>
      </c>
      <c r="D27" s="34">
        <f t="shared" si="1"/>
        <v>1110977.142857143</v>
      </c>
      <c r="E27" s="34">
        <f t="shared" si="2"/>
        <v>884247.14285714284</v>
      </c>
      <c r="F27" s="27">
        <v>99</v>
      </c>
      <c r="G27" s="3">
        <v>1240213</v>
      </c>
      <c r="H27" s="3">
        <f t="shared" si="3"/>
        <v>1240213</v>
      </c>
      <c r="I27" s="7">
        <v>777684</v>
      </c>
      <c r="J27" s="3">
        <f t="shared" si="6"/>
        <v>777684</v>
      </c>
      <c r="K27" s="7">
        <v>618973</v>
      </c>
      <c r="L27" s="3">
        <f t="shared" si="5"/>
        <v>618973</v>
      </c>
      <c r="M27" s="1"/>
      <c r="N27" s="1"/>
      <c r="O27" s="1"/>
      <c r="P27" s="1"/>
    </row>
    <row r="28" spans="1:16" ht="15.6" customHeight="1">
      <c r="A28" s="27">
        <v>22</v>
      </c>
      <c r="B28" s="42" t="s">
        <v>41</v>
      </c>
      <c r="C28" s="3">
        <f t="shared" si="0"/>
        <v>346572.85714285716</v>
      </c>
      <c r="D28" s="34">
        <f t="shared" si="1"/>
        <v>0</v>
      </c>
      <c r="E28" s="34">
        <f t="shared" si="2"/>
        <v>0</v>
      </c>
      <c r="F28" s="27">
        <v>99</v>
      </c>
      <c r="G28" s="3">
        <v>242601</v>
      </c>
      <c r="H28" s="3">
        <f t="shared" si="3"/>
        <v>242601</v>
      </c>
      <c r="I28" s="7">
        <v>0</v>
      </c>
      <c r="J28" s="3">
        <f t="shared" si="6"/>
        <v>0</v>
      </c>
      <c r="K28" s="7">
        <v>0</v>
      </c>
      <c r="L28" s="3">
        <f t="shared" si="5"/>
        <v>0</v>
      </c>
      <c r="M28" s="1"/>
      <c r="N28" s="1"/>
      <c r="O28" s="1"/>
      <c r="P28" s="1"/>
    </row>
    <row r="29" spans="1:16" ht="15.6" customHeight="1">
      <c r="A29" s="27">
        <v>23</v>
      </c>
      <c r="B29" s="42" t="s">
        <v>19</v>
      </c>
      <c r="C29" s="3">
        <f t="shared" si="0"/>
        <v>693145.71428571432</v>
      </c>
      <c r="D29" s="34">
        <f t="shared" si="1"/>
        <v>0</v>
      </c>
      <c r="E29" s="34">
        <f t="shared" si="2"/>
        <v>0</v>
      </c>
      <c r="F29" s="27">
        <v>99</v>
      </c>
      <c r="G29" s="3">
        <v>485202</v>
      </c>
      <c r="H29" s="3">
        <f t="shared" si="3"/>
        <v>485202</v>
      </c>
      <c r="I29" s="7">
        <v>0</v>
      </c>
      <c r="J29" s="3">
        <f t="shared" si="6"/>
        <v>0</v>
      </c>
      <c r="K29" s="7">
        <v>0</v>
      </c>
      <c r="L29" s="3">
        <f t="shared" si="5"/>
        <v>0</v>
      </c>
      <c r="M29" s="1"/>
      <c r="N29" s="1"/>
      <c r="O29" s="1"/>
      <c r="P29" s="1"/>
    </row>
    <row r="30" spans="1:16" ht="15.6" customHeight="1">
      <c r="A30" s="27">
        <v>24</v>
      </c>
      <c r="B30" s="42" t="s">
        <v>42</v>
      </c>
      <c r="C30" s="3">
        <f t="shared" si="0"/>
        <v>0</v>
      </c>
      <c r="D30" s="34">
        <f t="shared" si="1"/>
        <v>304465.71428571426</v>
      </c>
      <c r="E30" s="34">
        <f t="shared" si="2"/>
        <v>0</v>
      </c>
      <c r="F30" s="27">
        <v>99</v>
      </c>
      <c r="G30" s="3">
        <v>0</v>
      </c>
      <c r="H30" s="3">
        <f t="shared" si="3"/>
        <v>0</v>
      </c>
      <c r="I30" s="7">
        <v>213126</v>
      </c>
      <c r="J30" s="3">
        <f t="shared" si="6"/>
        <v>213126</v>
      </c>
      <c r="K30" s="7">
        <v>0</v>
      </c>
      <c r="L30" s="3">
        <f t="shared" si="5"/>
        <v>0</v>
      </c>
      <c r="M30" s="1"/>
      <c r="N30" s="1"/>
      <c r="O30" s="1"/>
      <c r="P30" s="1"/>
    </row>
    <row r="31" spans="1:16" ht="15.6" customHeight="1">
      <c r="A31" s="27">
        <v>25</v>
      </c>
      <c r="B31" s="42" t="s">
        <v>15</v>
      </c>
      <c r="C31" s="3">
        <f t="shared" si="0"/>
        <v>142515.71428571429</v>
      </c>
      <c r="D31" s="34">
        <f t="shared" si="1"/>
        <v>0</v>
      </c>
      <c r="E31" s="34">
        <f t="shared" si="2"/>
        <v>0</v>
      </c>
      <c r="F31" s="27">
        <v>86</v>
      </c>
      <c r="G31" s="3">
        <v>99761</v>
      </c>
      <c r="H31" s="3">
        <f t="shared" si="3"/>
        <v>99761</v>
      </c>
      <c r="I31" s="7">
        <v>0</v>
      </c>
      <c r="J31" s="3">
        <f t="shared" si="6"/>
        <v>0</v>
      </c>
      <c r="K31" s="7">
        <v>0</v>
      </c>
      <c r="L31" s="3">
        <f t="shared" si="5"/>
        <v>0</v>
      </c>
      <c r="M31" s="1"/>
      <c r="N31" s="1"/>
      <c r="O31" s="1"/>
      <c r="P31" s="1"/>
    </row>
    <row r="32" spans="1:16" ht="15.6" customHeight="1">
      <c r="A32" s="27">
        <v>26</v>
      </c>
      <c r="B32" s="42" t="s">
        <v>16</v>
      </c>
      <c r="C32" s="3">
        <f t="shared" si="0"/>
        <v>0</v>
      </c>
      <c r="D32" s="34">
        <f t="shared" si="1"/>
        <v>200818.57142857142</v>
      </c>
      <c r="E32" s="34">
        <f t="shared" si="2"/>
        <v>0</v>
      </c>
      <c r="F32" s="27">
        <v>95</v>
      </c>
      <c r="G32" s="3">
        <v>0</v>
      </c>
      <c r="H32" s="3">
        <f t="shared" si="3"/>
        <v>0</v>
      </c>
      <c r="I32" s="7">
        <v>140573</v>
      </c>
      <c r="J32" s="3">
        <f t="shared" si="6"/>
        <v>140573</v>
      </c>
      <c r="K32" s="7">
        <v>0</v>
      </c>
      <c r="L32" s="3">
        <f t="shared" si="5"/>
        <v>0</v>
      </c>
      <c r="M32" s="1"/>
      <c r="N32" s="1"/>
      <c r="O32" s="1"/>
      <c r="P32" s="1"/>
    </row>
    <row r="33" spans="1:16" ht="15.6" customHeight="1">
      <c r="A33" s="27">
        <v>27</v>
      </c>
      <c r="B33" s="42" t="s">
        <v>17</v>
      </c>
      <c r="C33" s="3">
        <f t="shared" si="0"/>
        <v>2455231.4285714286</v>
      </c>
      <c r="D33" s="34">
        <f t="shared" si="1"/>
        <v>0</v>
      </c>
      <c r="E33" s="34">
        <f t="shared" si="2"/>
        <v>0</v>
      </c>
      <c r="F33" s="27">
        <v>96</v>
      </c>
      <c r="G33" s="3">
        <v>1718662</v>
      </c>
      <c r="H33" s="3">
        <f t="shared" si="3"/>
        <v>1718662</v>
      </c>
      <c r="I33" s="7">
        <v>0</v>
      </c>
      <c r="J33" s="3">
        <f t="shared" si="6"/>
        <v>0</v>
      </c>
      <c r="K33" s="7">
        <v>0</v>
      </c>
      <c r="L33" s="3">
        <f t="shared" si="5"/>
        <v>0</v>
      </c>
      <c r="M33" s="1"/>
      <c r="N33" s="1"/>
      <c r="O33" s="1"/>
      <c r="P33" s="1"/>
    </row>
    <row r="34" spans="1:16">
      <c r="A34" s="27">
        <v>28</v>
      </c>
      <c r="B34" s="42" t="s">
        <v>43</v>
      </c>
      <c r="C34" s="3">
        <f t="shared" si="0"/>
        <v>158711.42857142858</v>
      </c>
      <c r="D34" s="34">
        <f t="shared" si="1"/>
        <v>0</v>
      </c>
      <c r="E34" s="34">
        <f t="shared" si="2"/>
        <v>0</v>
      </c>
      <c r="F34" s="27">
        <v>99</v>
      </c>
      <c r="G34" s="3">
        <v>111098</v>
      </c>
      <c r="H34" s="3">
        <f t="shared" si="3"/>
        <v>111098</v>
      </c>
      <c r="I34" s="7">
        <v>0</v>
      </c>
      <c r="J34" s="3">
        <f t="shared" si="6"/>
        <v>0</v>
      </c>
      <c r="K34" s="7">
        <v>0</v>
      </c>
      <c r="L34" s="3">
        <f t="shared" si="5"/>
        <v>0</v>
      </c>
      <c r="M34" s="1"/>
      <c r="N34" s="1"/>
      <c r="O34" s="1"/>
      <c r="P34" s="1"/>
    </row>
    <row r="35" spans="1:16">
      <c r="A35" s="27">
        <v>29</v>
      </c>
      <c r="B35" s="42" t="s">
        <v>44</v>
      </c>
      <c r="C35" s="3">
        <f t="shared" si="0"/>
        <v>634844.28571428568</v>
      </c>
      <c r="D35" s="34">
        <f t="shared" si="1"/>
        <v>68018.571428571435</v>
      </c>
      <c r="E35" s="34">
        <f t="shared" si="2"/>
        <v>90691.428571428565</v>
      </c>
      <c r="F35" s="27">
        <v>99</v>
      </c>
      <c r="G35" s="3">
        <v>444391</v>
      </c>
      <c r="H35" s="3">
        <f t="shared" si="3"/>
        <v>444391</v>
      </c>
      <c r="I35" s="7">
        <v>47613</v>
      </c>
      <c r="J35" s="3">
        <f t="shared" si="6"/>
        <v>47613</v>
      </c>
      <c r="K35" s="7">
        <v>63484</v>
      </c>
      <c r="L35" s="3">
        <f t="shared" si="5"/>
        <v>63484</v>
      </c>
      <c r="M35" s="1"/>
      <c r="N35" s="1"/>
      <c r="O35" s="1"/>
      <c r="P35" s="1"/>
    </row>
    <row r="36" spans="1:16">
      <c r="A36" s="27">
        <v>30</v>
      </c>
      <c r="B36" s="42" t="s">
        <v>45</v>
      </c>
      <c r="C36" s="3">
        <f t="shared" si="0"/>
        <v>87452.857142857145</v>
      </c>
      <c r="D36" s="34">
        <f t="shared" si="1"/>
        <v>32390</v>
      </c>
      <c r="E36" s="34">
        <f t="shared" si="2"/>
        <v>9717.1428571428569</v>
      </c>
      <c r="F36" s="27">
        <v>99</v>
      </c>
      <c r="G36" s="3">
        <v>61217</v>
      </c>
      <c r="H36" s="3">
        <f t="shared" si="3"/>
        <v>61217</v>
      </c>
      <c r="I36" s="7">
        <v>22673</v>
      </c>
      <c r="J36" s="3">
        <f t="shared" si="6"/>
        <v>22673</v>
      </c>
      <c r="K36" s="7">
        <v>6802</v>
      </c>
      <c r="L36" s="3">
        <f t="shared" si="5"/>
        <v>6802</v>
      </c>
      <c r="M36" s="1"/>
      <c r="N36" s="1"/>
      <c r="O36" s="1"/>
      <c r="P36" s="1"/>
    </row>
    <row r="37" spans="1:16">
      <c r="A37" s="27">
        <v>31</v>
      </c>
      <c r="B37" s="42" t="s">
        <v>46</v>
      </c>
      <c r="C37" s="3">
        <f t="shared" si="0"/>
        <v>200818.57142857142</v>
      </c>
      <c r="D37" s="34">
        <f t="shared" si="1"/>
        <v>139277.14285714287</v>
      </c>
      <c r="E37" s="34">
        <f t="shared" si="2"/>
        <v>64780</v>
      </c>
      <c r="F37" s="27">
        <v>99</v>
      </c>
      <c r="G37" s="3">
        <v>140573</v>
      </c>
      <c r="H37" s="3">
        <f t="shared" si="3"/>
        <v>140573</v>
      </c>
      <c r="I37" s="7">
        <v>97494</v>
      </c>
      <c r="J37" s="3">
        <f t="shared" si="6"/>
        <v>97494</v>
      </c>
      <c r="K37" s="7">
        <v>45346</v>
      </c>
      <c r="L37" s="3">
        <f t="shared" si="5"/>
        <v>45346</v>
      </c>
      <c r="M37" s="1"/>
      <c r="N37" s="1"/>
      <c r="O37" s="1"/>
      <c r="P37" s="1"/>
    </row>
    <row r="38" spans="1:16">
      <c r="A38" s="27">
        <v>32</v>
      </c>
      <c r="B38" s="42" t="s">
        <v>47</v>
      </c>
      <c r="C38" s="3">
        <f t="shared" si="0"/>
        <v>194340</v>
      </c>
      <c r="D38" s="34">
        <f t="shared" si="1"/>
        <v>129560</v>
      </c>
      <c r="E38" s="34">
        <f t="shared" si="2"/>
        <v>0</v>
      </c>
      <c r="F38" s="27">
        <v>99</v>
      </c>
      <c r="G38" s="3">
        <v>136038</v>
      </c>
      <c r="H38" s="3">
        <f t="shared" si="3"/>
        <v>136038</v>
      </c>
      <c r="I38" s="7">
        <v>90692</v>
      </c>
      <c r="J38" s="3">
        <f t="shared" si="6"/>
        <v>90692</v>
      </c>
      <c r="K38" s="7">
        <v>0</v>
      </c>
      <c r="L38" s="3">
        <f t="shared" si="5"/>
        <v>0</v>
      </c>
      <c r="M38" s="1"/>
      <c r="N38" s="1"/>
      <c r="O38" s="1"/>
      <c r="P38" s="1"/>
    </row>
    <row r="39" spans="1:16">
      <c r="A39" s="27">
        <v>33</v>
      </c>
      <c r="B39" s="42" t="s">
        <v>48</v>
      </c>
      <c r="C39" s="3">
        <f t="shared" si="0"/>
        <v>29151.428571428572</v>
      </c>
      <c r="D39" s="34">
        <f t="shared" si="1"/>
        <v>0</v>
      </c>
      <c r="E39" s="34">
        <f t="shared" si="2"/>
        <v>0</v>
      </c>
      <c r="F39" s="27">
        <v>99</v>
      </c>
      <c r="G39" s="3">
        <v>20406</v>
      </c>
      <c r="H39" s="3">
        <f t="shared" si="3"/>
        <v>20406</v>
      </c>
      <c r="I39" s="7">
        <v>0</v>
      </c>
      <c r="J39" s="3">
        <f t="shared" si="6"/>
        <v>0</v>
      </c>
      <c r="K39" s="7">
        <v>0</v>
      </c>
      <c r="L39" s="3">
        <f t="shared" si="5"/>
        <v>0</v>
      </c>
      <c r="M39" s="1"/>
      <c r="N39" s="1"/>
      <c r="O39" s="1"/>
      <c r="P39" s="1"/>
    </row>
    <row r="40" spans="1:16" ht="32.25" customHeight="1">
      <c r="A40" s="36"/>
      <c r="B40" s="37" t="s">
        <v>4</v>
      </c>
      <c r="C40" s="38">
        <f>SUM(C7:C39)</f>
        <v>39660732.857142858</v>
      </c>
      <c r="D40" s="38">
        <f>SUM(D7:D39)</f>
        <v>16658177.142857144</v>
      </c>
      <c r="E40" s="38">
        <f>SUM(E7:E39)</f>
        <v>8560678.5714285728</v>
      </c>
      <c r="F40" s="39"/>
      <c r="G40" s="38">
        <f t="shared" ref="G40:L40" si="7">SUM(G7:G39)</f>
        <v>27762513</v>
      </c>
      <c r="H40" s="38">
        <f t="shared" si="7"/>
        <v>27762513</v>
      </c>
      <c r="I40" s="38">
        <f t="shared" si="7"/>
        <v>11660724</v>
      </c>
      <c r="J40" s="38">
        <f t="shared" si="7"/>
        <v>11660724</v>
      </c>
      <c r="K40" s="40">
        <f t="shared" si="7"/>
        <v>5992475</v>
      </c>
      <c r="L40" s="38">
        <f t="shared" si="7"/>
        <v>5992475</v>
      </c>
      <c r="M40" s="1"/>
      <c r="N40" s="1"/>
      <c r="O40" s="1"/>
      <c r="P40" s="1"/>
    </row>
    <row r="41" spans="1:16" ht="15.6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4.75" customHeight="1">
      <c r="A42" s="1"/>
      <c r="B42" s="47" t="s">
        <v>11</v>
      </c>
      <c r="C42" s="47"/>
      <c r="D42" s="47"/>
      <c r="E42" s="47"/>
      <c r="F42" s="47"/>
      <c r="G42" s="47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48" t="s">
        <v>10</v>
      </c>
      <c r="C43" s="48"/>
      <c r="D43" s="48"/>
      <c r="E43" s="4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50" t="s">
        <v>18</v>
      </c>
      <c r="B44" s="50"/>
      <c r="C44" s="10"/>
      <c r="D44" s="10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30"/>
      <c r="B45" s="9" t="s">
        <v>12</v>
      </c>
      <c r="C45" s="9" t="s">
        <v>6</v>
      </c>
      <c r="D45" s="9" t="s">
        <v>7</v>
      </c>
      <c r="E45" s="9" t="s">
        <v>8</v>
      </c>
      <c r="F45" s="9" t="s">
        <v>9</v>
      </c>
      <c r="G45" s="9" t="s">
        <v>8</v>
      </c>
      <c r="H45" s="1"/>
      <c r="I45" s="1"/>
      <c r="J45" s="1"/>
      <c r="K45" s="1"/>
      <c r="L45" s="1"/>
      <c r="M45" s="1"/>
      <c r="N45" s="1"/>
      <c r="O45" s="1"/>
      <c r="P45" s="1"/>
    </row>
    <row r="46" spans="1:16" ht="15" customHeight="1">
      <c r="A46" s="24">
        <v>1</v>
      </c>
      <c r="B46" s="25">
        <f>(C46*(D46/E46)/(F46/G46))</f>
        <v>902384.99674962799</v>
      </c>
      <c r="C46" s="29">
        <v>27762513</v>
      </c>
      <c r="D46" s="3">
        <f>C7</f>
        <v>1289121.4285714286</v>
      </c>
      <c r="E46" s="27">
        <f t="shared" ref="E46:E56" si="8">F7/100</f>
        <v>0.98</v>
      </c>
      <c r="F46" s="26">
        <v>39660733</v>
      </c>
      <c r="G46" s="5">
        <v>0.98</v>
      </c>
      <c r="H46" s="17"/>
      <c r="I46" s="16"/>
      <c r="J46" s="21"/>
      <c r="K46" s="21"/>
      <c r="L46" s="1"/>
      <c r="M46" s="1"/>
      <c r="N46" s="1"/>
      <c r="O46" s="1"/>
      <c r="P46" s="1"/>
    </row>
    <row r="47" spans="1:16" ht="15" customHeight="1">
      <c r="A47" s="28">
        <v>2</v>
      </c>
      <c r="B47" s="25">
        <f t="shared" ref="B47:B78" si="9">(C47*(D47/E47)/(F47/G47))</f>
        <v>809425.99708446406</v>
      </c>
      <c r="C47" s="29">
        <v>27762513</v>
      </c>
      <c r="D47" s="3">
        <f t="shared" ref="D47:D78" si="10">C8</f>
        <v>1156322.857142857</v>
      </c>
      <c r="E47" s="27">
        <f t="shared" si="8"/>
        <v>0.99</v>
      </c>
      <c r="F47" s="26">
        <v>39660733</v>
      </c>
      <c r="G47" s="6">
        <v>0.99</v>
      </c>
      <c r="H47" s="17"/>
      <c r="I47" s="17"/>
      <c r="J47" s="21"/>
      <c r="K47" s="21"/>
      <c r="L47" s="1"/>
      <c r="M47" s="1"/>
      <c r="N47" s="1"/>
      <c r="O47" s="1"/>
      <c r="P47" s="1"/>
    </row>
    <row r="48" spans="1:16" ht="15" customHeight="1">
      <c r="A48" s="24">
        <v>3</v>
      </c>
      <c r="B48" s="25">
        <f t="shared" si="9"/>
        <v>299283.99892198521</v>
      </c>
      <c r="C48" s="29">
        <v>27762513</v>
      </c>
      <c r="D48" s="3">
        <f t="shared" si="10"/>
        <v>427548.57142857142</v>
      </c>
      <c r="E48" s="27">
        <f t="shared" si="8"/>
        <v>0.97</v>
      </c>
      <c r="F48" s="26">
        <v>39660733</v>
      </c>
      <c r="G48" s="6">
        <v>0.97</v>
      </c>
      <c r="H48" s="17"/>
      <c r="I48" s="17"/>
      <c r="J48" s="21"/>
      <c r="K48" s="21"/>
      <c r="L48" s="1"/>
      <c r="M48" s="1"/>
      <c r="N48" s="1"/>
      <c r="O48" s="1"/>
      <c r="P48" s="1"/>
    </row>
    <row r="49" spans="1:16" ht="15" customHeight="1">
      <c r="A49" s="28">
        <v>4</v>
      </c>
      <c r="B49" s="25">
        <f t="shared" si="9"/>
        <v>580428.99790930666</v>
      </c>
      <c r="C49" s="29">
        <v>27762513</v>
      </c>
      <c r="D49" s="3">
        <f t="shared" si="10"/>
        <v>829184.28571428568</v>
      </c>
      <c r="E49" s="27">
        <f t="shared" si="8"/>
        <v>0.99</v>
      </c>
      <c r="F49" s="26">
        <v>39660733</v>
      </c>
      <c r="G49" s="6">
        <v>0.99</v>
      </c>
      <c r="H49" s="17"/>
      <c r="I49" s="17"/>
      <c r="J49" s="21"/>
      <c r="K49" s="21"/>
      <c r="L49" s="1"/>
      <c r="M49" s="1"/>
      <c r="N49" s="1"/>
      <c r="O49" s="1"/>
      <c r="P49" s="1"/>
    </row>
    <row r="50" spans="1:16" ht="15" customHeight="1">
      <c r="A50" s="24">
        <v>5</v>
      </c>
      <c r="B50" s="25">
        <f t="shared" si="9"/>
        <v>834365.9969946309</v>
      </c>
      <c r="C50" s="29">
        <v>27762513</v>
      </c>
      <c r="D50" s="3">
        <f t="shared" si="10"/>
        <v>1191951.4285714286</v>
      </c>
      <c r="E50" s="27">
        <f t="shared" si="8"/>
        <v>0.96</v>
      </c>
      <c r="F50" s="26">
        <v>39660733</v>
      </c>
      <c r="G50" s="6">
        <v>0.96</v>
      </c>
      <c r="H50" s="17"/>
      <c r="I50" s="17"/>
      <c r="J50" s="21"/>
      <c r="K50" s="21"/>
      <c r="L50" s="1"/>
      <c r="M50" s="1"/>
      <c r="N50" s="1"/>
      <c r="O50" s="1"/>
      <c r="P50" s="1"/>
    </row>
    <row r="51" spans="1:16" ht="15" customHeight="1">
      <c r="A51" s="28">
        <v>6</v>
      </c>
      <c r="B51" s="25">
        <f t="shared" si="9"/>
        <v>1822908.993433919</v>
      </c>
      <c r="C51" s="29">
        <v>27762513</v>
      </c>
      <c r="D51" s="3">
        <f t="shared" si="10"/>
        <v>2604155.7142857141</v>
      </c>
      <c r="E51" s="27">
        <f t="shared" si="8"/>
        <v>0.98</v>
      </c>
      <c r="F51" s="26">
        <v>39660733</v>
      </c>
      <c r="G51" s="6">
        <v>0.98</v>
      </c>
      <c r="H51" s="17"/>
      <c r="I51" s="17"/>
      <c r="J51" s="21"/>
      <c r="K51" s="21"/>
      <c r="L51" s="1"/>
      <c r="M51" s="1"/>
      <c r="N51" s="1"/>
      <c r="O51" s="1"/>
      <c r="P51" s="1"/>
    </row>
    <row r="52" spans="1:16" ht="15" customHeight="1">
      <c r="A52" s="24">
        <v>7</v>
      </c>
      <c r="B52" s="25">
        <f t="shared" si="9"/>
        <v>482934.99826047802</v>
      </c>
      <c r="C52" s="29">
        <v>27762513</v>
      </c>
      <c r="D52" s="3">
        <f t="shared" si="10"/>
        <v>689907.14285714284</v>
      </c>
      <c r="E52" s="27">
        <f t="shared" si="8"/>
        <v>0.98</v>
      </c>
      <c r="F52" s="26">
        <v>39660733</v>
      </c>
      <c r="G52" s="11">
        <v>0.98</v>
      </c>
      <c r="H52" s="20"/>
      <c r="I52" s="20"/>
      <c r="J52" s="21"/>
      <c r="K52" s="21"/>
      <c r="L52" s="1"/>
      <c r="M52" s="1"/>
      <c r="N52" s="1"/>
      <c r="O52" s="1"/>
      <c r="P52" s="1"/>
    </row>
    <row r="53" spans="1:16" ht="15" customHeight="1">
      <c r="A53" s="28">
        <v>8</v>
      </c>
      <c r="B53" s="25">
        <f t="shared" si="9"/>
        <v>891048.99679045973</v>
      </c>
      <c r="C53" s="29">
        <v>27762513</v>
      </c>
      <c r="D53" s="3">
        <f t="shared" si="10"/>
        <v>1272927.142857143</v>
      </c>
      <c r="E53" s="27">
        <f t="shared" si="8"/>
        <v>0.99</v>
      </c>
      <c r="F53" s="26">
        <v>39660733</v>
      </c>
      <c r="G53" s="6">
        <v>0.99</v>
      </c>
      <c r="H53" s="17"/>
      <c r="I53" s="17"/>
      <c r="J53" s="21"/>
      <c r="K53" s="21"/>
      <c r="L53" s="1"/>
      <c r="M53" s="1"/>
      <c r="N53" s="1"/>
      <c r="O53" s="1"/>
      <c r="P53" s="1"/>
    </row>
    <row r="54" spans="1:16" ht="15" customHeight="1">
      <c r="A54" s="24">
        <v>9</v>
      </c>
      <c r="B54" s="25">
        <f t="shared" si="9"/>
        <v>2868134.9896690361</v>
      </c>
      <c r="C54" s="29">
        <v>27762513</v>
      </c>
      <c r="D54" s="3">
        <f t="shared" si="10"/>
        <v>4097335.7142857141</v>
      </c>
      <c r="E54" s="27">
        <f t="shared" si="8"/>
        <v>0.96</v>
      </c>
      <c r="F54" s="26">
        <v>39660733</v>
      </c>
      <c r="G54" s="6">
        <v>0.96</v>
      </c>
      <c r="H54" s="17"/>
      <c r="I54" s="17"/>
      <c r="J54" s="21"/>
      <c r="K54" s="21"/>
      <c r="L54" s="1"/>
      <c r="M54" s="1"/>
      <c r="N54" s="1"/>
      <c r="O54" s="1"/>
      <c r="P54" s="1"/>
    </row>
    <row r="55" spans="1:16" ht="15" customHeight="1">
      <c r="A55" s="28">
        <v>10</v>
      </c>
      <c r="B55" s="25">
        <f t="shared" si="9"/>
        <v>0</v>
      </c>
      <c r="C55" s="29">
        <v>27762513</v>
      </c>
      <c r="D55" s="3">
        <f t="shared" si="10"/>
        <v>0</v>
      </c>
      <c r="E55" s="27">
        <f t="shared" si="8"/>
        <v>0.98</v>
      </c>
      <c r="F55" s="26">
        <v>39660733</v>
      </c>
      <c r="G55" s="6">
        <v>0.98</v>
      </c>
      <c r="H55" s="17"/>
      <c r="I55" s="17"/>
      <c r="J55" s="21"/>
      <c r="K55" s="21"/>
      <c r="L55" s="1"/>
      <c r="M55" s="1"/>
      <c r="N55" s="1"/>
      <c r="O55" s="1"/>
      <c r="P55" s="1"/>
    </row>
    <row r="56" spans="1:16" ht="15" customHeight="1">
      <c r="A56" s="24">
        <v>11</v>
      </c>
      <c r="B56" s="25">
        <f t="shared" si="9"/>
        <v>52147.999812163966</v>
      </c>
      <c r="C56" s="29">
        <v>27762513</v>
      </c>
      <c r="D56" s="3">
        <f t="shared" si="10"/>
        <v>74497.142857142855</v>
      </c>
      <c r="E56" s="27">
        <f t="shared" si="8"/>
        <v>0.96</v>
      </c>
      <c r="F56" s="26">
        <v>39660733</v>
      </c>
      <c r="G56" s="6">
        <v>0.96</v>
      </c>
      <c r="H56" s="17"/>
      <c r="I56" s="17"/>
      <c r="J56" s="21"/>
      <c r="K56" s="21"/>
      <c r="L56" s="1"/>
      <c r="M56" s="1"/>
      <c r="N56" s="1"/>
      <c r="O56" s="1"/>
      <c r="P56" s="1"/>
    </row>
    <row r="57" spans="1:16" ht="15" customHeight="1">
      <c r="A57" s="28">
        <v>12</v>
      </c>
      <c r="B57" s="25">
        <f t="shared" si="9"/>
        <v>1915868.9930990795</v>
      </c>
      <c r="C57" s="29">
        <v>27762513</v>
      </c>
      <c r="D57" s="3">
        <f t="shared" si="10"/>
        <v>2736955.7142857141</v>
      </c>
      <c r="E57" s="27">
        <f t="shared" ref="E57:E72" si="11">F18/100</f>
        <v>0.97</v>
      </c>
      <c r="F57" s="26">
        <v>39660733</v>
      </c>
      <c r="G57" s="6">
        <v>0.97</v>
      </c>
      <c r="H57" s="17"/>
      <c r="I57" s="17"/>
      <c r="J57" s="21"/>
      <c r="K57" s="21"/>
      <c r="L57" s="1"/>
      <c r="M57" s="1"/>
      <c r="N57" s="1"/>
      <c r="O57" s="1"/>
      <c r="P57" s="1"/>
    </row>
    <row r="58" spans="1:16" ht="15" customHeight="1">
      <c r="A58" s="24">
        <v>13</v>
      </c>
      <c r="B58" s="25">
        <f t="shared" si="9"/>
        <v>900117.99675779336</v>
      </c>
      <c r="C58" s="29">
        <v>27762513</v>
      </c>
      <c r="D58" s="3">
        <f t="shared" si="10"/>
        <v>1285882.857142857</v>
      </c>
      <c r="E58" s="27">
        <f t="shared" si="11"/>
        <v>0.99</v>
      </c>
      <c r="F58" s="26">
        <v>39660733</v>
      </c>
      <c r="G58" s="6">
        <v>0.99</v>
      </c>
      <c r="H58" s="17"/>
      <c r="I58" s="17"/>
      <c r="J58" s="21"/>
      <c r="K58" s="21"/>
      <c r="L58" s="1"/>
      <c r="M58" s="1"/>
      <c r="N58" s="1"/>
      <c r="O58" s="1"/>
      <c r="P58" s="1"/>
    </row>
    <row r="59" spans="1:16" ht="15" customHeight="1">
      <c r="A59" s="28">
        <v>14</v>
      </c>
      <c r="B59" s="25">
        <f t="shared" si="9"/>
        <v>1677801.9939565917</v>
      </c>
      <c r="C59" s="29">
        <v>27762513</v>
      </c>
      <c r="D59" s="3">
        <f t="shared" si="10"/>
        <v>2396860</v>
      </c>
      <c r="E59" s="27">
        <f t="shared" si="11"/>
        <v>0.99</v>
      </c>
      <c r="F59" s="26">
        <v>39660733</v>
      </c>
      <c r="G59" s="6">
        <v>0.99</v>
      </c>
      <c r="H59" s="17"/>
      <c r="I59" s="17"/>
      <c r="J59" s="21"/>
      <c r="K59" s="21"/>
      <c r="L59" s="1"/>
      <c r="M59" s="1"/>
      <c r="N59" s="1"/>
      <c r="O59" s="1"/>
      <c r="P59" s="1"/>
    </row>
    <row r="60" spans="1:16" ht="15" customHeight="1">
      <c r="A60" s="24">
        <v>15</v>
      </c>
      <c r="B60" s="25">
        <f t="shared" si="9"/>
        <v>1040690.9962514524</v>
      </c>
      <c r="C60" s="29">
        <v>27762513</v>
      </c>
      <c r="D60" s="3">
        <f t="shared" si="10"/>
        <v>1486701.4285714286</v>
      </c>
      <c r="E60" s="27">
        <f t="shared" si="11"/>
        <v>0.98</v>
      </c>
      <c r="F60" s="26">
        <v>39660733</v>
      </c>
      <c r="G60" s="6">
        <v>0.98</v>
      </c>
      <c r="H60" s="17"/>
      <c r="I60" s="17"/>
      <c r="J60" s="21"/>
      <c r="K60" s="21"/>
      <c r="L60" s="1"/>
      <c r="M60" s="1"/>
      <c r="N60" s="1"/>
      <c r="O60" s="1"/>
      <c r="P60" s="1"/>
    </row>
    <row r="61" spans="1:16" ht="15" customHeight="1">
      <c r="A61" s="28">
        <v>16</v>
      </c>
      <c r="B61" s="25">
        <f t="shared" si="9"/>
        <v>725535.99738663423</v>
      </c>
      <c r="C61" s="29">
        <v>27762513</v>
      </c>
      <c r="D61" s="3">
        <f t="shared" si="10"/>
        <v>1036480</v>
      </c>
      <c r="E61" s="27">
        <f t="shared" si="11"/>
        <v>0.99</v>
      </c>
      <c r="F61" s="26">
        <v>39660733</v>
      </c>
      <c r="G61" s="6">
        <v>0.99</v>
      </c>
      <c r="H61" s="17"/>
      <c r="I61" s="17"/>
      <c r="J61" s="21"/>
      <c r="K61" s="21"/>
      <c r="L61" s="1"/>
      <c r="M61" s="1"/>
      <c r="N61" s="1"/>
      <c r="O61" s="1"/>
      <c r="P61" s="1"/>
    </row>
    <row r="62" spans="1:16" ht="15" customHeight="1">
      <c r="A62" s="24">
        <v>17</v>
      </c>
      <c r="B62" s="25">
        <f t="shared" si="9"/>
        <v>908159.99672882655</v>
      </c>
      <c r="C62" s="29">
        <v>27762513</v>
      </c>
      <c r="D62" s="3">
        <f t="shared" si="10"/>
        <v>1297371.4285714286</v>
      </c>
      <c r="E62" s="27">
        <f t="shared" si="11"/>
        <v>0.97</v>
      </c>
      <c r="F62" s="26">
        <v>39660733</v>
      </c>
      <c r="G62" s="6">
        <v>0.97</v>
      </c>
      <c r="H62" s="17"/>
      <c r="I62" s="17"/>
      <c r="J62" s="21"/>
      <c r="K62" s="21"/>
      <c r="L62" s="1"/>
      <c r="M62" s="1"/>
      <c r="N62" s="1"/>
      <c r="O62" s="1"/>
      <c r="P62" s="1"/>
    </row>
    <row r="63" spans="1:16" ht="15" customHeight="1">
      <c r="A63" s="28">
        <v>18</v>
      </c>
      <c r="B63" s="25">
        <f t="shared" si="9"/>
        <v>1659663.9940219244</v>
      </c>
      <c r="C63" s="29">
        <v>27762513</v>
      </c>
      <c r="D63" s="3">
        <f t="shared" si="10"/>
        <v>2370948.5714285714</v>
      </c>
      <c r="E63" s="27">
        <f t="shared" si="11"/>
        <v>0.99</v>
      </c>
      <c r="F63" s="26">
        <v>39660733</v>
      </c>
      <c r="G63" s="6">
        <v>0.99</v>
      </c>
      <c r="H63" s="17"/>
      <c r="I63" s="17"/>
      <c r="J63" s="21"/>
      <c r="K63" s="21"/>
      <c r="L63" s="1"/>
      <c r="M63" s="1"/>
      <c r="N63" s="1"/>
      <c r="O63" s="1"/>
      <c r="P63" s="1"/>
    </row>
    <row r="64" spans="1:16" ht="15" customHeight="1">
      <c r="A64" s="24">
        <v>19</v>
      </c>
      <c r="B64" s="25">
        <f t="shared" si="9"/>
        <v>2197013.9920864012</v>
      </c>
      <c r="C64" s="29">
        <v>27762513</v>
      </c>
      <c r="D64" s="3">
        <f t="shared" si="10"/>
        <v>3138591.4285714286</v>
      </c>
      <c r="E64" s="27">
        <f t="shared" si="11"/>
        <v>0.97</v>
      </c>
      <c r="F64" s="26">
        <v>39660733</v>
      </c>
      <c r="G64" s="6">
        <v>0.97</v>
      </c>
      <c r="H64" s="17"/>
      <c r="I64" s="17"/>
      <c r="J64" s="21"/>
      <c r="K64" s="21"/>
      <c r="L64" s="1"/>
      <c r="M64" s="1"/>
      <c r="N64" s="1"/>
      <c r="O64" s="1"/>
      <c r="P64" s="1"/>
    </row>
    <row r="65" spans="1:16" ht="15" customHeight="1">
      <c r="A65" s="28">
        <v>20</v>
      </c>
      <c r="B65" s="25">
        <f t="shared" si="9"/>
        <v>2494430.9910151106</v>
      </c>
      <c r="C65" s="29">
        <v>27762513</v>
      </c>
      <c r="D65" s="3">
        <f t="shared" si="10"/>
        <v>3563472.8571428573</v>
      </c>
      <c r="E65" s="27">
        <f t="shared" si="11"/>
        <v>0.98</v>
      </c>
      <c r="F65" s="26">
        <v>39660733</v>
      </c>
      <c r="G65" s="6">
        <v>0.98</v>
      </c>
      <c r="H65" s="17"/>
      <c r="I65" s="17"/>
      <c r="J65" s="21"/>
      <c r="K65" s="21"/>
      <c r="L65" s="1"/>
      <c r="M65" s="1"/>
      <c r="N65" s="1"/>
      <c r="O65" s="1"/>
      <c r="P65" s="1"/>
    </row>
    <row r="66" spans="1:16" ht="15" customHeight="1">
      <c r="A66" s="24">
        <v>21</v>
      </c>
      <c r="B66" s="25">
        <f t="shared" si="9"/>
        <v>1240212.9955327781</v>
      </c>
      <c r="C66" s="29">
        <v>27762513</v>
      </c>
      <c r="D66" s="3">
        <f t="shared" si="10"/>
        <v>1771732.857142857</v>
      </c>
      <c r="E66" s="27">
        <f t="shared" si="11"/>
        <v>0.99</v>
      </c>
      <c r="F66" s="26">
        <v>39660733</v>
      </c>
      <c r="G66" s="6">
        <v>0.99</v>
      </c>
      <c r="H66" s="17"/>
      <c r="I66" s="17"/>
      <c r="J66" s="21"/>
      <c r="K66" s="21"/>
      <c r="L66" s="1"/>
      <c r="M66" s="1"/>
      <c r="N66" s="1"/>
      <c r="O66" s="1"/>
      <c r="P66" s="1"/>
    </row>
    <row r="67" spans="1:16" ht="15" customHeight="1">
      <c r="A67" s="28">
        <v>22</v>
      </c>
      <c r="B67" s="25">
        <f t="shared" si="9"/>
        <v>242600.99912615618</v>
      </c>
      <c r="C67" s="29">
        <v>27762513</v>
      </c>
      <c r="D67" s="3">
        <f t="shared" si="10"/>
        <v>346572.85714285716</v>
      </c>
      <c r="E67" s="27">
        <f t="shared" si="11"/>
        <v>0.99</v>
      </c>
      <c r="F67" s="26">
        <v>39660733</v>
      </c>
      <c r="G67" s="6">
        <v>0.99</v>
      </c>
      <c r="H67" s="17"/>
      <c r="I67" s="17"/>
      <c r="J67" s="21"/>
      <c r="K67" s="21"/>
      <c r="L67" s="1"/>
      <c r="M67" s="1"/>
      <c r="N67" s="1"/>
      <c r="O67" s="1"/>
      <c r="P67" s="1"/>
    </row>
    <row r="68" spans="1:16" ht="15" customHeight="1">
      <c r="A68" s="24">
        <v>23</v>
      </c>
      <c r="B68" s="25">
        <f t="shared" si="9"/>
        <v>485201.99825231236</v>
      </c>
      <c r="C68" s="29">
        <v>27762513</v>
      </c>
      <c r="D68" s="3">
        <f t="shared" si="10"/>
        <v>693145.71428571432</v>
      </c>
      <c r="E68" s="27">
        <f t="shared" si="11"/>
        <v>0.99</v>
      </c>
      <c r="F68" s="26">
        <v>39660733</v>
      </c>
      <c r="G68" s="6">
        <v>0.99</v>
      </c>
      <c r="H68" s="17"/>
      <c r="I68" s="17"/>
      <c r="J68" s="21"/>
      <c r="K68" s="21"/>
      <c r="L68" s="1"/>
      <c r="M68" s="1"/>
      <c r="N68" s="1"/>
      <c r="O68" s="1"/>
      <c r="P68" s="1"/>
    </row>
    <row r="69" spans="1:16" ht="15" customHeight="1">
      <c r="A69" s="28">
        <v>24</v>
      </c>
      <c r="B69" s="25">
        <f t="shared" si="9"/>
        <v>0</v>
      </c>
      <c r="C69" s="29">
        <v>27762513</v>
      </c>
      <c r="D69" s="3">
        <f t="shared" si="10"/>
        <v>0</v>
      </c>
      <c r="E69" s="27">
        <f t="shared" si="11"/>
        <v>0.99</v>
      </c>
      <c r="F69" s="26">
        <v>39660733</v>
      </c>
      <c r="G69" s="6">
        <v>0.99</v>
      </c>
      <c r="H69" s="17"/>
      <c r="I69" s="17"/>
      <c r="J69" s="21"/>
      <c r="K69" s="21"/>
      <c r="L69" s="1"/>
      <c r="M69" s="1"/>
      <c r="N69" s="1"/>
      <c r="O69" s="1"/>
      <c r="P69" s="1"/>
    </row>
    <row r="70" spans="1:16" ht="15" customHeight="1">
      <c r="A70" s="24">
        <v>25</v>
      </c>
      <c r="B70" s="25">
        <f t="shared" si="9"/>
        <v>99760.999640662936</v>
      </c>
      <c r="C70" s="29">
        <v>27762513</v>
      </c>
      <c r="D70" s="3">
        <f t="shared" si="10"/>
        <v>142515.71428571429</v>
      </c>
      <c r="E70" s="27">
        <f t="shared" si="11"/>
        <v>0.86</v>
      </c>
      <c r="F70" s="26">
        <v>39660733</v>
      </c>
      <c r="G70" s="6">
        <v>0.86</v>
      </c>
      <c r="H70" s="17"/>
      <c r="I70" s="17"/>
      <c r="J70" s="21"/>
      <c r="K70" s="21"/>
      <c r="L70" s="1"/>
      <c r="M70" s="1"/>
      <c r="N70" s="1"/>
      <c r="O70" s="1"/>
      <c r="P70" s="1"/>
    </row>
    <row r="71" spans="1:16" ht="15" customHeight="1">
      <c r="A71" s="28">
        <v>26</v>
      </c>
      <c r="B71" s="25">
        <f t="shared" si="9"/>
        <v>0</v>
      </c>
      <c r="C71" s="29">
        <v>27762513</v>
      </c>
      <c r="D71" s="3">
        <f t="shared" si="10"/>
        <v>0</v>
      </c>
      <c r="E71" s="27">
        <f t="shared" si="11"/>
        <v>0.95</v>
      </c>
      <c r="F71" s="26">
        <v>39660733</v>
      </c>
      <c r="G71" s="5">
        <v>0.95</v>
      </c>
      <c r="H71" s="17"/>
      <c r="I71" s="17"/>
      <c r="J71" s="21"/>
      <c r="K71" s="21"/>
      <c r="L71" s="1"/>
      <c r="M71" s="1"/>
      <c r="N71" s="1"/>
      <c r="O71" s="1"/>
      <c r="P71" s="1"/>
    </row>
    <row r="72" spans="1:16" ht="15" customHeight="1">
      <c r="A72" s="24">
        <v>27</v>
      </c>
      <c r="B72" s="25">
        <f t="shared" si="9"/>
        <v>1718661.993809415</v>
      </c>
      <c r="C72" s="29">
        <v>27762513</v>
      </c>
      <c r="D72" s="3">
        <f t="shared" si="10"/>
        <v>2455231.4285714286</v>
      </c>
      <c r="E72" s="27">
        <f t="shared" si="11"/>
        <v>0.96</v>
      </c>
      <c r="F72" s="26">
        <v>39660733</v>
      </c>
      <c r="G72" s="4">
        <v>0.96</v>
      </c>
      <c r="H72" s="17"/>
      <c r="I72" s="17"/>
      <c r="J72" s="21"/>
      <c r="K72" s="21"/>
      <c r="L72" s="1"/>
      <c r="M72" s="1"/>
      <c r="N72" s="1"/>
      <c r="O72" s="1"/>
      <c r="P72" s="1"/>
    </row>
    <row r="73" spans="1:16" ht="15" customHeight="1">
      <c r="A73" s="28">
        <v>28</v>
      </c>
      <c r="B73" s="25">
        <f t="shared" si="9"/>
        <v>111097.99959982731</v>
      </c>
      <c r="C73" s="29">
        <v>27762513</v>
      </c>
      <c r="D73" s="3">
        <f t="shared" si="10"/>
        <v>158711.42857142858</v>
      </c>
      <c r="E73" s="27">
        <f t="shared" ref="E73:E78" si="12">F34/100</f>
        <v>0.99</v>
      </c>
      <c r="F73" s="26">
        <v>39660733</v>
      </c>
      <c r="G73" s="6">
        <v>0.99</v>
      </c>
      <c r="H73" s="17"/>
      <c r="I73" s="17"/>
      <c r="J73" s="21"/>
      <c r="K73" s="21"/>
      <c r="L73" s="1"/>
      <c r="M73" s="1"/>
      <c r="N73" s="1"/>
      <c r="O73" s="1"/>
      <c r="P73" s="1"/>
    </row>
    <row r="74" spans="1:16" ht="15" customHeight="1">
      <c r="A74" s="24">
        <v>29</v>
      </c>
      <c r="B74" s="25">
        <f t="shared" si="9"/>
        <v>444390.99839931278</v>
      </c>
      <c r="C74" s="29">
        <v>27762513</v>
      </c>
      <c r="D74" s="3">
        <f t="shared" si="10"/>
        <v>634844.28571428568</v>
      </c>
      <c r="E74" s="27">
        <f t="shared" si="12"/>
        <v>0.99</v>
      </c>
      <c r="F74" s="26">
        <v>39660733</v>
      </c>
      <c r="G74" s="6">
        <v>0.99</v>
      </c>
      <c r="H74" s="17"/>
      <c r="I74" s="17"/>
      <c r="J74" s="21"/>
      <c r="K74" s="21"/>
      <c r="L74" s="1"/>
      <c r="M74" s="1"/>
      <c r="N74" s="1"/>
      <c r="O74" s="1"/>
      <c r="P74" s="1"/>
    </row>
    <row r="75" spans="1:16" ht="15" customHeight="1">
      <c r="A75" s="28">
        <v>30</v>
      </c>
      <c r="B75" s="25">
        <f t="shared" si="9"/>
        <v>61216.999779497623</v>
      </c>
      <c r="C75" s="29">
        <v>27762513</v>
      </c>
      <c r="D75" s="3">
        <f t="shared" si="10"/>
        <v>87452.857142857145</v>
      </c>
      <c r="E75" s="27">
        <f t="shared" si="12"/>
        <v>0.99</v>
      </c>
      <c r="F75" s="26">
        <v>39660733</v>
      </c>
      <c r="G75" s="6">
        <v>0.99</v>
      </c>
      <c r="H75" s="17"/>
      <c r="I75" s="17"/>
      <c r="J75" s="21"/>
      <c r="K75" s="21"/>
      <c r="L75" s="1"/>
      <c r="M75" s="1"/>
      <c r="N75" s="1"/>
      <c r="O75" s="1"/>
      <c r="P75" s="1"/>
    </row>
    <row r="76" spans="1:16" ht="15" customHeight="1">
      <c r="A76" s="24">
        <v>31</v>
      </c>
      <c r="B76" s="25">
        <f t="shared" si="9"/>
        <v>140572.99949365895</v>
      </c>
      <c r="C76" s="29">
        <v>27762513</v>
      </c>
      <c r="D76" s="3">
        <f t="shared" si="10"/>
        <v>200818.57142857142</v>
      </c>
      <c r="E76" s="27">
        <f t="shared" si="12"/>
        <v>0.99</v>
      </c>
      <c r="F76" s="26">
        <v>39660733</v>
      </c>
      <c r="G76" s="6">
        <v>0.99</v>
      </c>
      <c r="H76" s="17"/>
      <c r="I76" s="17"/>
      <c r="J76" s="21"/>
      <c r="K76" s="21"/>
      <c r="L76" s="1"/>
      <c r="M76" s="1"/>
      <c r="N76" s="1"/>
      <c r="O76" s="1"/>
      <c r="P76" s="1"/>
    </row>
    <row r="77" spans="1:16" ht="15" customHeight="1">
      <c r="A77" s="28">
        <v>32</v>
      </c>
      <c r="B77" s="25">
        <f t="shared" si="9"/>
        <v>136037.99950999391</v>
      </c>
      <c r="C77" s="29">
        <v>27762513</v>
      </c>
      <c r="D77" s="3">
        <f t="shared" si="10"/>
        <v>194340</v>
      </c>
      <c r="E77" s="27">
        <f t="shared" si="12"/>
        <v>0.99</v>
      </c>
      <c r="F77" s="26">
        <v>39660733</v>
      </c>
      <c r="G77" s="6">
        <v>0.99</v>
      </c>
      <c r="H77" s="17"/>
      <c r="I77" s="17"/>
      <c r="J77" s="21"/>
      <c r="K77" s="21"/>
      <c r="L77" s="1"/>
      <c r="M77" s="1"/>
      <c r="N77" s="1"/>
      <c r="O77" s="1"/>
      <c r="P77" s="1"/>
    </row>
    <row r="78" spans="1:16" ht="15" customHeight="1">
      <c r="A78" s="24">
        <v>33</v>
      </c>
      <c r="B78" s="25">
        <f t="shared" si="9"/>
        <v>20405.999926498011</v>
      </c>
      <c r="C78" s="29">
        <v>27762513</v>
      </c>
      <c r="D78" s="3">
        <f t="shared" si="10"/>
        <v>29151.428571428572</v>
      </c>
      <c r="E78" s="27">
        <f t="shared" si="12"/>
        <v>0.99</v>
      </c>
      <c r="F78" s="26">
        <v>39660733</v>
      </c>
      <c r="G78" s="4">
        <v>0.99</v>
      </c>
      <c r="H78" s="17"/>
      <c r="I78" s="17"/>
      <c r="J78" s="21"/>
      <c r="K78" s="21"/>
      <c r="L78" s="1"/>
      <c r="M78" s="1"/>
      <c r="N78" s="1"/>
      <c r="O78" s="1"/>
      <c r="P78" s="1"/>
    </row>
    <row r="79" spans="1:16" ht="15" customHeight="1">
      <c r="A79" s="13"/>
      <c r="B79" s="14"/>
      <c r="C79" s="15"/>
      <c r="D79" s="16"/>
      <c r="E79" s="17"/>
      <c r="F79" s="18"/>
      <c r="G79" s="19"/>
      <c r="H79" s="1"/>
      <c r="I79" s="21"/>
      <c r="J79" s="21"/>
      <c r="K79" s="21"/>
      <c r="L79" s="1"/>
      <c r="M79" s="1"/>
      <c r="N79" s="1"/>
      <c r="O79" s="1"/>
      <c r="P79" s="1"/>
    </row>
    <row r="80" spans="1:16" ht="20.25" customHeight="1">
      <c r="A80" s="51" t="s">
        <v>20</v>
      </c>
      <c r="B80" s="51"/>
      <c r="C80" s="12"/>
      <c r="D80" s="12"/>
      <c r="E80" s="1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9">
      <c r="A81" s="30"/>
      <c r="B81" s="9" t="s">
        <v>12</v>
      </c>
      <c r="C81" s="9" t="s">
        <v>6</v>
      </c>
      <c r="D81" s="9" t="s">
        <v>7</v>
      </c>
      <c r="E81" s="9" t="s">
        <v>8</v>
      </c>
      <c r="F81" s="9" t="s">
        <v>9</v>
      </c>
      <c r="G81" s="9" t="s">
        <v>8</v>
      </c>
    </row>
    <row r="82" spans="1:9">
      <c r="A82" s="28">
        <v>1</v>
      </c>
      <c r="B82" s="25">
        <f>(C82*(D82/E82)/(F82/G82))</f>
        <v>362768.00311102474</v>
      </c>
      <c r="C82" s="26">
        <v>11660724</v>
      </c>
      <c r="D82" s="31">
        <f>D7</f>
        <v>518240</v>
      </c>
      <c r="E82" s="27">
        <f t="shared" ref="E82:E92" si="13">F7/100</f>
        <v>0.98</v>
      </c>
      <c r="F82" s="26">
        <v>16658177</v>
      </c>
      <c r="G82" s="5">
        <v>0.98</v>
      </c>
      <c r="I82" s="33"/>
    </row>
    <row r="83" spans="1:9">
      <c r="A83" s="28">
        <v>2</v>
      </c>
      <c r="B83" s="25">
        <f t="shared" ref="B83:B114" si="14">(C83*(D83/E83)/(F83/G83))</f>
        <v>766347.00657203642</v>
      </c>
      <c r="C83" s="26">
        <v>11660724</v>
      </c>
      <c r="D83" s="31">
        <f t="shared" ref="D83:D114" si="15">D8</f>
        <v>1094781.4285714286</v>
      </c>
      <c r="E83" s="27">
        <f t="shared" si="13"/>
        <v>0.99</v>
      </c>
      <c r="F83" s="26">
        <v>16658177</v>
      </c>
      <c r="G83" s="6">
        <v>0.99</v>
      </c>
      <c r="I83" s="33"/>
    </row>
    <row r="84" spans="1:9">
      <c r="A84" s="28">
        <v>3</v>
      </c>
      <c r="B84" s="25">
        <f t="shared" si="14"/>
        <v>0</v>
      </c>
      <c r="C84" s="26">
        <v>11660724</v>
      </c>
      <c r="D84" s="31">
        <f t="shared" si="15"/>
        <v>0</v>
      </c>
      <c r="E84" s="27">
        <f t="shared" si="13"/>
        <v>0.97</v>
      </c>
      <c r="F84" s="26">
        <v>16658177</v>
      </c>
      <c r="G84" s="6">
        <v>0.97</v>
      </c>
      <c r="I84" s="33"/>
    </row>
    <row r="85" spans="1:9">
      <c r="A85" s="28">
        <v>4</v>
      </c>
      <c r="B85" s="25">
        <f t="shared" si="14"/>
        <v>0</v>
      </c>
      <c r="C85" s="26">
        <v>11660724</v>
      </c>
      <c r="D85" s="31">
        <f t="shared" si="15"/>
        <v>0</v>
      </c>
      <c r="E85" s="27">
        <f t="shared" si="13"/>
        <v>0.99</v>
      </c>
      <c r="F85" s="26">
        <v>16658177</v>
      </c>
      <c r="G85" s="6">
        <v>0.99</v>
      </c>
      <c r="I85" s="33"/>
    </row>
    <row r="86" spans="1:9">
      <c r="A86" s="28">
        <v>5</v>
      </c>
      <c r="B86" s="25">
        <f t="shared" si="14"/>
        <v>689259.00591094512</v>
      </c>
      <c r="C86" s="26">
        <v>11660724</v>
      </c>
      <c r="D86" s="31">
        <f t="shared" si="15"/>
        <v>984655.71428571432</v>
      </c>
      <c r="E86" s="27">
        <f t="shared" si="13"/>
        <v>0.96</v>
      </c>
      <c r="F86" s="26">
        <v>16658177</v>
      </c>
      <c r="G86" s="6">
        <v>0.96</v>
      </c>
      <c r="I86" s="33"/>
    </row>
    <row r="87" spans="1:9">
      <c r="A87" s="28">
        <v>6</v>
      </c>
      <c r="B87" s="25">
        <f t="shared" si="14"/>
        <v>0</v>
      </c>
      <c r="C87" s="26">
        <v>11660724</v>
      </c>
      <c r="D87" s="31">
        <f t="shared" si="15"/>
        <v>0</v>
      </c>
      <c r="E87" s="27">
        <f t="shared" si="13"/>
        <v>0.98</v>
      </c>
      <c r="F87" s="26">
        <v>16658177</v>
      </c>
      <c r="G87" s="6">
        <v>0.98</v>
      </c>
      <c r="I87" s="33"/>
    </row>
    <row r="88" spans="1:9">
      <c r="A88" s="28">
        <v>7</v>
      </c>
      <c r="B88" s="25">
        <f t="shared" si="14"/>
        <v>394510.00338323764</v>
      </c>
      <c r="C88" s="26">
        <v>11660724</v>
      </c>
      <c r="D88" s="31">
        <f t="shared" si="15"/>
        <v>563585.71428571432</v>
      </c>
      <c r="E88" s="27">
        <f t="shared" si="13"/>
        <v>0.98</v>
      </c>
      <c r="F88" s="26">
        <v>16658177</v>
      </c>
      <c r="G88" s="11">
        <v>0.98</v>
      </c>
      <c r="I88" s="33"/>
    </row>
    <row r="89" spans="1:9">
      <c r="A89" s="28">
        <v>8</v>
      </c>
      <c r="B89" s="25">
        <f t="shared" si="14"/>
        <v>709665.00608594297</v>
      </c>
      <c r="C89" s="26">
        <v>11660724</v>
      </c>
      <c r="D89" s="31">
        <f t="shared" si="15"/>
        <v>1013807.1428571428</v>
      </c>
      <c r="E89" s="27">
        <f t="shared" si="13"/>
        <v>0.99</v>
      </c>
      <c r="F89" s="26">
        <v>16658177</v>
      </c>
      <c r="G89" s="6">
        <v>0.99</v>
      </c>
      <c r="I89" s="33"/>
    </row>
    <row r="90" spans="1:9">
      <c r="A90" s="28">
        <v>9</v>
      </c>
      <c r="B90" s="25">
        <f t="shared" si="14"/>
        <v>1636991.0140385022</v>
      </c>
      <c r="C90" s="26">
        <v>11660724</v>
      </c>
      <c r="D90" s="31">
        <f t="shared" si="15"/>
        <v>2338558.5714285714</v>
      </c>
      <c r="E90" s="27">
        <f t="shared" si="13"/>
        <v>0.96</v>
      </c>
      <c r="F90" s="26">
        <v>16658177</v>
      </c>
      <c r="G90" s="6">
        <v>0.96</v>
      </c>
      <c r="I90" s="33"/>
    </row>
    <row r="91" spans="1:9">
      <c r="A91" s="28">
        <v>10</v>
      </c>
      <c r="B91" s="25">
        <f t="shared" si="14"/>
        <v>1915869.0164301032</v>
      </c>
      <c r="C91" s="26">
        <v>11660724</v>
      </c>
      <c r="D91" s="31">
        <f t="shared" si="15"/>
        <v>2736955.7142857141</v>
      </c>
      <c r="E91" s="27">
        <f t="shared" si="13"/>
        <v>0.98</v>
      </c>
      <c r="F91" s="26">
        <v>16658177</v>
      </c>
      <c r="G91" s="6">
        <v>0.98</v>
      </c>
      <c r="I91" s="33"/>
    </row>
    <row r="92" spans="1:9">
      <c r="A92" s="28">
        <v>11</v>
      </c>
      <c r="B92" s="25">
        <f t="shared" si="14"/>
        <v>58950.000505543227</v>
      </c>
      <c r="C92" s="26">
        <v>11660724</v>
      </c>
      <c r="D92" s="31">
        <f t="shared" si="15"/>
        <v>84214.28571428571</v>
      </c>
      <c r="E92" s="27">
        <f t="shared" si="13"/>
        <v>0.96</v>
      </c>
      <c r="F92" s="26">
        <v>16658177</v>
      </c>
      <c r="G92" s="6">
        <v>0.96</v>
      </c>
      <c r="I92" s="33"/>
    </row>
    <row r="93" spans="1:9">
      <c r="A93" s="28">
        <v>12</v>
      </c>
      <c r="B93" s="25">
        <f t="shared" si="14"/>
        <v>0</v>
      </c>
      <c r="C93" s="26">
        <v>11660724</v>
      </c>
      <c r="D93" s="31">
        <f t="shared" si="15"/>
        <v>0</v>
      </c>
      <c r="E93" s="27">
        <f t="shared" ref="E93:E108" si="16">F18/100</f>
        <v>0.97</v>
      </c>
      <c r="F93" s="26">
        <v>16658177</v>
      </c>
      <c r="G93" s="6">
        <v>0.97</v>
      </c>
      <c r="I93" s="33"/>
    </row>
    <row r="94" spans="1:9">
      <c r="A94" s="28">
        <v>13</v>
      </c>
      <c r="B94" s="25">
        <f t="shared" si="14"/>
        <v>607636.00521096296</v>
      </c>
      <c r="C94" s="26">
        <v>11660724</v>
      </c>
      <c r="D94" s="31">
        <f t="shared" si="15"/>
        <v>868051.42857142852</v>
      </c>
      <c r="E94" s="27">
        <f t="shared" si="16"/>
        <v>0.99</v>
      </c>
      <c r="F94" s="26">
        <v>16658177</v>
      </c>
      <c r="G94" s="6">
        <v>0.99</v>
      </c>
      <c r="I94" s="33"/>
    </row>
    <row r="95" spans="1:9">
      <c r="A95" s="28">
        <v>14</v>
      </c>
      <c r="B95" s="25">
        <f t="shared" si="14"/>
        <v>0</v>
      </c>
      <c r="C95" s="26">
        <v>11660724</v>
      </c>
      <c r="D95" s="31">
        <f t="shared" si="15"/>
        <v>0</v>
      </c>
      <c r="E95" s="27">
        <f t="shared" si="16"/>
        <v>0.99</v>
      </c>
      <c r="F95" s="26">
        <v>16658177</v>
      </c>
      <c r="G95" s="6">
        <v>0.99</v>
      </c>
      <c r="I95" s="33"/>
    </row>
    <row r="96" spans="1:9">
      <c r="A96" s="28">
        <v>15</v>
      </c>
      <c r="B96" s="25">
        <f t="shared" si="14"/>
        <v>0</v>
      </c>
      <c r="C96" s="26">
        <v>11660724</v>
      </c>
      <c r="D96" s="31">
        <f t="shared" si="15"/>
        <v>0</v>
      </c>
      <c r="E96" s="27">
        <f t="shared" si="16"/>
        <v>0.98</v>
      </c>
      <c r="F96" s="26">
        <v>16658177</v>
      </c>
      <c r="G96" s="6">
        <v>0.98</v>
      </c>
      <c r="I96" s="33"/>
    </row>
    <row r="97" spans="1:9">
      <c r="A97" s="28">
        <v>16</v>
      </c>
      <c r="B97" s="25">
        <f t="shared" si="14"/>
        <v>845703.00725257734</v>
      </c>
      <c r="C97" s="26">
        <v>11660724</v>
      </c>
      <c r="D97" s="31">
        <f t="shared" si="15"/>
        <v>1208147.142857143</v>
      </c>
      <c r="E97" s="27">
        <f t="shared" si="16"/>
        <v>0.99</v>
      </c>
      <c r="F97" s="26">
        <v>16658177</v>
      </c>
      <c r="G97" s="6">
        <v>0.99</v>
      </c>
      <c r="I97" s="33"/>
    </row>
    <row r="98" spans="1:9">
      <c r="A98" s="28">
        <v>17</v>
      </c>
      <c r="B98" s="25">
        <f t="shared" si="14"/>
        <v>0</v>
      </c>
      <c r="C98" s="26">
        <v>11660724</v>
      </c>
      <c r="D98" s="31">
        <f t="shared" si="15"/>
        <v>0</v>
      </c>
      <c r="E98" s="27">
        <f t="shared" si="16"/>
        <v>0.97</v>
      </c>
      <c r="F98" s="26">
        <v>16658177</v>
      </c>
      <c r="G98" s="6">
        <v>0.97</v>
      </c>
      <c r="I98" s="33"/>
    </row>
    <row r="99" spans="1:9">
      <c r="A99" s="28">
        <v>18</v>
      </c>
      <c r="B99" s="25">
        <f t="shared" si="14"/>
        <v>0</v>
      </c>
      <c r="C99" s="26">
        <v>11660724</v>
      </c>
      <c r="D99" s="31">
        <f t="shared" si="15"/>
        <v>0</v>
      </c>
      <c r="E99" s="27">
        <f t="shared" si="16"/>
        <v>0.99</v>
      </c>
      <c r="F99" s="26">
        <v>16658177</v>
      </c>
      <c r="G99" s="6">
        <v>0.99</v>
      </c>
      <c r="I99" s="33"/>
    </row>
    <row r="100" spans="1:9">
      <c r="A100" s="28">
        <v>19</v>
      </c>
      <c r="B100" s="25">
        <f t="shared" si="14"/>
        <v>2283171.0195800108</v>
      </c>
      <c r="C100" s="26">
        <v>11660724</v>
      </c>
      <c r="D100" s="31">
        <f t="shared" si="15"/>
        <v>3261672.8571428573</v>
      </c>
      <c r="E100" s="27">
        <f t="shared" si="16"/>
        <v>0.97</v>
      </c>
      <c r="F100" s="26">
        <v>16658177</v>
      </c>
      <c r="G100" s="6">
        <v>0.97</v>
      </c>
      <c r="I100" s="33"/>
    </row>
    <row r="101" spans="1:9">
      <c r="A101" s="28">
        <v>20</v>
      </c>
      <c r="B101" s="25">
        <f t="shared" si="14"/>
        <v>0</v>
      </c>
      <c r="C101" s="26">
        <v>11660724</v>
      </c>
      <c r="D101" s="31">
        <f t="shared" si="15"/>
        <v>0</v>
      </c>
      <c r="E101" s="27">
        <f t="shared" si="16"/>
        <v>0.98</v>
      </c>
      <c r="F101" s="26">
        <v>16658177</v>
      </c>
      <c r="G101" s="6">
        <v>0.98</v>
      </c>
      <c r="I101" s="33"/>
    </row>
    <row r="102" spans="1:9">
      <c r="A102" s="28">
        <v>21</v>
      </c>
      <c r="B102" s="25">
        <f t="shared" si="14"/>
        <v>777684.00666926021</v>
      </c>
      <c r="C102" s="26">
        <v>11660724</v>
      </c>
      <c r="D102" s="31">
        <f t="shared" si="15"/>
        <v>1110977.142857143</v>
      </c>
      <c r="E102" s="27">
        <f t="shared" si="16"/>
        <v>0.99</v>
      </c>
      <c r="F102" s="26">
        <v>16658177</v>
      </c>
      <c r="G102" s="6">
        <v>0.99</v>
      </c>
      <c r="I102" s="33"/>
    </row>
    <row r="103" spans="1:9">
      <c r="A103" s="28">
        <v>22</v>
      </c>
      <c r="B103" s="25">
        <f t="shared" si="14"/>
        <v>0</v>
      </c>
      <c r="C103" s="26">
        <v>11660724</v>
      </c>
      <c r="D103" s="31">
        <f t="shared" si="15"/>
        <v>0</v>
      </c>
      <c r="E103" s="27">
        <f t="shared" si="16"/>
        <v>0.99</v>
      </c>
      <c r="F103" s="26">
        <v>16658177</v>
      </c>
      <c r="G103" s="6">
        <v>0.99</v>
      </c>
      <c r="I103" s="33"/>
    </row>
    <row r="104" spans="1:9">
      <c r="A104" s="28">
        <v>23</v>
      </c>
      <c r="B104" s="25">
        <f t="shared" si="14"/>
        <v>0</v>
      </c>
      <c r="C104" s="26">
        <v>11660724</v>
      </c>
      <c r="D104" s="31">
        <f t="shared" si="15"/>
        <v>0</v>
      </c>
      <c r="E104" s="27">
        <f t="shared" si="16"/>
        <v>0.99</v>
      </c>
      <c r="F104" s="26">
        <v>16658177</v>
      </c>
      <c r="G104" s="6">
        <v>0.99</v>
      </c>
      <c r="I104" s="33"/>
    </row>
    <row r="105" spans="1:9">
      <c r="A105" s="28">
        <v>24</v>
      </c>
      <c r="B105" s="25">
        <f t="shared" si="14"/>
        <v>213126.0018277253</v>
      </c>
      <c r="C105" s="26">
        <v>11660724</v>
      </c>
      <c r="D105" s="31">
        <f t="shared" si="15"/>
        <v>304465.71428571426</v>
      </c>
      <c r="E105" s="27">
        <f t="shared" si="16"/>
        <v>0.99</v>
      </c>
      <c r="F105" s="26">
        <v>16658177</v>
      </c>
      <c r="G105" s="6">
        <v>0.99</v>
      </c>
      <c r="I105" s="33"/>
    </row>
    <row r="106" spans="1:9">
      <c r="A106" s="28">
        <v>25</v>
      </c>
      <c r="B106" s="25">
        <f t="shared" si="14"/>
        <v>0</v>
      </c>
      <c r="C106" s="26">
        <v>11660724</v>
      </c>
      <c r="D106" s="31">
        <f t="shared" si="15"/>
        <v>0</v>
      </c>
      <c r="E106" s="27">
        <f t="shared" si="16"/>
        <v>0.86</v>
      </c>
      <c r="F106" s="26">
        <v>16658177</v>
      </c>
      <c r="G106" s="6">
        <v>0.86</v>
      </c>
      <c r="I106" s="33"/>
    </row>
    <row r="107" spans="1:9">
      <c r="A107" s="28">
        <v>26</v>
      </c>
      <c r="B107" s="25">
        <f t="shared" si="14"/>
        <v>140573.00120552548</v>
      </c>
      <c r="C107" s="26">
        <v>11660724</v>
      </c>
      <c r="D107" s="31">
        <f t="shared" si="15"/>
        <v>200818.57142857142</v>
      </c>
      <c r="E107" s="27">
        <f t="shared" si="16"/>
        <v>0.95</v>
      </c>
      <c r="F107" s="26">
        <v>16658177</v>
      </c>
      <c r="G107" s="5">
        <v>0.95</v>
      </c>
      <c r="I107" s="33"/>
    </row>
    <row r="108" spans="1:9">
      <c r="A108" s="28">
        <v>27</v>
      </c>
      <c r="B108" s="25">
        <f t="shared" si="14"/>
        <v>0</v>
      </c>
      <c r="C108" s="26">
        <v>11660724</v>
      </c>
      <c r="D108" s="31">
        <f t="shared" si="15"/>
        <v>0</v>
      </c>
      <c r="E108" s="27">
        <f t="shared" si="16"/>
        <v>0.96</v>
      </c>
      <c r="F108" s="26">
        <v>16658177</v>
      </c>
      <c r="G108" s="4">
        <v>0.96</v>
      </c>
      <c r="I108" s="33"/>
    </row>
    <row r="109" spans="1:9">
      <c r="A109" s="28">
        <v>28</v>
      </c>
      <c r="B109" s="25">
        <f t="shared" si="14"/>
        <v>0</v>
      </c>
      <c r="C109" s="26">
        <v>11660724</v>
      </c>
      <c r="D109" s="31">
        <f t="shared" si="15"/>
        <v>0</v>
      </c>
      <c r="E109" s="27">
        <f t="shared" ref="E109:E114" si="17">F34/100</f>
        <v>0.99</v>
      </c>
      <c r="F109" s="26">
        <v>16658177</v>
      </c>
      <c r="G109" s="6">
        <v>0.99</v>
      </c>
      <c r="I109" s="33"/>
    </row>
    <row r="110" spans="1:9">
      <c r="A110" s="28">
        <v>29</v>
      </c>
      <c r="B110" s="25">
        <f t="shared" si="14"/>
        <v>47613.000408319429</v>
      </c>
      <c r="C110" s="26">
        <v>11660724</v>
      </c>
      <c r="D110" s="31">
        <f t="shared" si="15"/>
        <v>68018.571428571435</v>
      </c>
      <c r="E110" s="27">
        <f t="shared" si="17"/>
        <v>0.99</v>
      </c>
      <c r="F110" s="26">
        <v>16658177</v>
      </c>
      <c r="G110" s="6">
        <v>0.99</v>
      </c>
      <c r="I110" s="33"/>
    </row>
    <row r="111" spans="1:9">
      <c r="A111" s="28">
        <v>30</v>
      </c>
      <c r="B111" s="25">
        <f t="shared" si="14"/>
        <v>22673.000194439046</v>
      </c>
      <c r="C111" s="26">
        <v>11660724</v>
      </c>
      <c r="D111" s="31">
        <f t="shared" si="15"/>
        <v>32390</v>
      </c>
      <c r="E111" s="27">
        <f t="shared" si="17"/>
        <v>0.99</v>
      </c>
      <c r="F111" s="26">
        <v>16658177</v>
      </c>
      <c r="G111" s="6">
        <v>0.99</v>
      </c>
      <c r="I111" s="33"/>
    </row>
    <row r="112" spans="1:9">
      <c r="A112" s="28">
        <v>31</v>
      </c>
      <c r="B112" s="25">
        <f t="shared" si="14"/>
        <v>97494.000836088759</v>
      </c>
      <c r="C112" s="26">
        <v>11660724</v>
      </c>
      <c r="D112" s="31">
        <f t="shared" si="15"/>
        <v>139277.14285714287</v>
      </c>
      <c r="E112" s="27">
        <f t="shared" si="17"/>
        <v>0.99</v>
      </c>
      <c r="F112" s="26">
        <v>16658177</v>
      </c>
      <c r="G112" s="6">
        <v>0.99</v>
      </c>
      <c r="I112" s="33"/>
    </row>
    <row r="113" spans="1:9">
      <c r="A113" s="28">
        <v>32</v>
      </c>
      <c r="B113" s="25">
        <f t="shared" si="14"/>
        <v>90692.000777756184</v>
      </c>
      <c r="C113" s="26">
        <v>11660724</v>
      </c>
      <c r="D113" s="31">
        <f t="shared" si="15"/>
        <v>129560</v>
      </c>
      <c r="E113" s="27">
        <f t="shared" si="17"/>
        <v>0.99</v>
      </c>
      <c r="F113" s="26">
        <v>16658177</v>
      </c>
      <c r="G113" s="6">
        <v>0.99</v>
      </c>
      <c r="I113" s="33"/>
    </row>
    <row r="114" spans="1:9">
      <c r="A114" s="28">
        <v>33</v>
      </c>
      <c r="B114" s="25">
        <f t="shared" si="14"/>
        <v>0</v>
      </c>
      <c r="C114" s="26">
        <v>11660724</v>
      </c>
      <c r="D114" s="31">
        <f t="shared" si="15"/>
        <v>0</v>
      </c>
      <c r="E114" s="27">
        <f t="shared" si="17"/>
        <v>0.99</v>
      </c>
      <c r="F114" s="26">
        <v>16658177</v>
      </c>
      <c r="G114" s="4">
        <v>0.99</v>
      </c>
      <c r="I114" s="33"/>
    </row>
    <row r="115" spans="1:9">
      <c r="A115" s="8"/>
      <c r="B115" s="8"/>
      <c r="C115" s="8"/>
      <c r="D115" s="8"/>
      <c r="E115" s="8"/>
      <c r="F115" s="8"/>
      <c r="G115" s="8"/>
    </row>
    <row r="116" spans="1:9">
      <c r="A116" s="8"/>
      <c r="B116" s="45" t="s">
        <v>51</v>
      </c>
      <c r="C116" s="45"/>
      <c r="D116" s="8"/>
      <c r="E116" s="8"/>
      <c r="F116" s="8"/>
      <c r="G116" s="8"/>
    </row>
    <row r="117" spans="1:9">
      <c r="A117" s="22"/>
      <c r="B117" s="23" t="s">
        <v>12</v>
      </c>
      <c r="C117" s="23" t="s">
        <v>6</v>
      </c>
      <c r="D117" s="23" t="s">
        <v>7</v>
      </c>
      <c r="E117" s="23" t="s">
        <v>8</v>
      </c>
      <c r="F117" s="23" t="s">
        <v>9</v>
      </c>
      <c r="G117" s="23" t="s">
        <v>8</v>
      </c>
    </row>
    <row r="118" spans="1:9">
      <c r="A118" s="28">
        <v>1</v>
      </c>
      <c r="B118" s="25">
        <f>(C118*(D118/E118)/(F118/G118))</f>
        <v>117899.99409759769</v>
      </c>
      <c r="C118" s="26">
        <v>5992475</v>
      </c>
      <c r="D118" s="3">
        <f>E7</f>
        <v>168428.57142857142</v>
      </c>
      <c r="E118" s="27">
        <f t="shared" ref="E118:E128" si="18">F7/100</f>
        <v>0.98</v>
      </c>
      <c r="F118" s="26">
        <v>8560679</v>
      </c>
      <c r="G118" s="5">
        <v>0.98</v>
      </c>
    </row>
    <row r="119" spans="1:9">
      <c r="A119" s="28">
        <v>2</v>
      </c>
      <c r="B119" s="25">
        <f t="shared" ref="B119:B150" si="19">(C119*(D119/E119)/(F119/G119))</f>
        <v>535082.97321225505</v>
      </c>
      <c r="C119" s="26">
        <v>5992475</v>
      </c>
      <c r="D119" s="3">
        <f t="shared" ref="D119:D150" si="20">E8</f>
        <v>764404.28571428568</v>
      </c>
      <c r="E119" s="27">
        <f t="shared" si="18"/>
        <v>0.99</v>
      </c>
      <c r="F119" s="26">
        <v>8560679</v>
      </c>
      <c r="G119" s="6">
        <v>0.99</v>
      </c>
    </row>
    <row r="120" spans="1:9">
      <c r="A120" s="28">
        <v>3</v>
      </c>
      <c r="B120" s="25">
        <f t="shared" si="19"/>
        <v>0</v>
      </c>
      <c r="C120" s="26">
        <v>5992475</v>
      </c>
      <c r="D120" s="3">
        <f t="shared" si="20"/>
        <v>0</v>
      </c>
      <c r="E120" s="27">
        <f t="shared" si="18"/>
        <v>0.97</v>
      </c>
      <c r="F120" s="26">
        <v>8560679</v>
      </c>
      <c r="G120" s="6">
        <v>0.97</v>
      </c>
    </row>
    <row r="121" spans="1:9">
      <c r="A121" s="28">
        <v>4</v>
      </c>
      <c r="B121" s="25">
        <f t="shared" si="19"/>
        <v>0</v>
      </c>
      <c r="C121" s="26">
        <v>5992475</v>
      </c>
      <c r="D121" s="3">
        <f t="shared" si="20"/>
        <v>0</v>
      </c>
      <c r="E121" s="27">
        <f t="shared" si="18"/>
        <v>0.99</v>
      </c>
      <c r="F121" s="26">
        <v>8560679</v>
      </c>
      <c r="G121" s="6">
        <v>0.99</v>
      </c>
    </row>
    <row r="122" spans="1:9">
      <c r="A122" s="28">
        <v>5</v>
      </c>
      <c r="B122" s="25">
        <f t="shared" si="19"/>
        <v>523745.97377981688</v>
      </c>
      <c r="C122" s="26">
        <v>5992475</v>
      </c>
      <c r="D122" s="3">
        <f t="shared" si="20"/>
        <v>748208.57142857148</v>
      </c>
      <c r="E122" s="27">
        <f t="shared" si="18"/>
        <v>0.96</v>
      </c>
      <c r="F122" s="26">
        <v>8560679</v>
      </c>
      <c r="G122" s="6">
        <v>0.96</v>
      </c>
    </row>
    <row r="123" spans="1:9">
      <c r="A123" s="28">
        <v>6</v>
      </c>
      <c r="B123" s="25">
        <f t="shared" si="19"/>
        <v>0</v>
      </c>
      <c r="C123" s="26">
        <v>5992475</v>
      </c>
      <c r="D123" s="3">
        <f t="shared" si="20"/>
        <v>0</v>
      </c>
      <c r="E123" s="27">
        <f t="shared" si="18"/>
        <v>0.98</v>
      </c>
      <c r="F123" s="26">
        <v>8560679</v>
      </c>
      <c r="G123" s="6">
        <v>0.98</v>
      </c>
    </row>
    <row r="124" spans="1:9">
      <c r="A124" s="28">
        <v>7</v>
      </c>
      <c r="B124" s="25">
        <f t="shared" si="19"/>
        <v>344629.98274686252</v>
      </c>
      <c r="C124" s="26">
        <v>5992475</v>
      </c>
      <c r="D124" s="3">
        <f t="shared" si="20"/>
        <v>492328.57142857142</v>
      </c>
      <c r="E124" s="27">
        <f t="shared" si="18"/>
        <v>0.98</v>
      </c>
      <c r="F124" s="26">
        <v>8560679</v>
      </c>
      <c r="G124" s="11">
        <v>0.98</v>
      </c>
    </row>
    <row r="125" spans="1:9">
      <c r="A125" s="28">
        <v>8</v>
      </c>
      <c r="B125" s="25">
        <f t="shared" si="19"/>
        <v>770881.96140750044</v>
      </c>
      <c r="C125" s="26">
        <v>5992475</v>
      </c>
      <c r="D125" s="3">
        <f t="shared" si="20"/>
        <v>1101260</v>
      </c>
      <c r="E125" s="27">
        <f t="shared" si="18"/>
        <v>0.99</v>
      </c>
      <c r="F125" s="26">
        <v>8560679</v>
      </c>
      <c r="G125" s="6">
        <v>0.99</v>
      </c>
    </row>
    <row r="126" spans="1:9">
      <c r="A126" s="28">
        <v>9</v>
      </c>
      <c r="B126" s="25">
        <f t="shared" si="19"/>
        <v>0</v>
      </c>
      <c r="C126" s="26">
        <v>5992475</v>
      </c>
      <c r="D126" s="3">
        <f t="shared" si="20"/>
        <v>0</v>
      </c>
      <c r="E126" s="27">
        <f t="shared" si="18"/>
        <v>0.96</v>
      </c>
      <c r="F126" s="26">
        <v>8560679</v>
      </c>
      <c r="G126" s="6">
        <v>0.96</v>
      </c>
    </row>
    <row r="127" spans="1:9">
      <c r="A127" s="28">
        <v>10</v>
      </c>
      <c r="B127" s="25">
        <f t="shared" si="19"/>
        <v>20405.998978418822</v>
      </c>
      <c r="C127" s="26">
        <v>5992475</v>
      </c>
      <c r="D127" s="3">
        <f t="shared" si="20"/>
        <v>29151.428571428572</v>
      </c>
      <c r="E127" s="27">
        <f t="shared" si="18"/>
        <v>0.98</v>
      </c>
      <c r="F127" s="26">
        <v>8560679</v>
      </c>
      <c r="G127" s="6">
        <v>0.98</v>
      </c>
    </row>
    <row r="128" spans="1:9">
      <c r="A128" s="28">
        <v>11</v>
      </c>
      <c r="B128" s="25">
        <f t="shared" si="19"/>
        <v>142839.99284903184</v>
      </c>
      <c r="C128" s="26">
        <v>5992475</v>
      </c>
      <c r="D128" s="3">
        <f t="shared" si="20"/>
        <v>204057.14285714287</v>
      </c>
      <c r="E128" s="27">
        <f t="shared" si="18"/>
        <v>0.96</v>
      </c>
      <c r="F128" s="26">
        <v>8560679</v>
      </c>
      <c r="G128" s="6">
        <v>0.96</v>
      </c>
    </row>
    <row r="129" spans="1:7">
      <c r="A129" s="28">
        <v>12</v>
      </c>
      <c r="B129" s="25">
        <f t="shared" si="19"/>
        <v>0</v>
      </c>
      <c r="C129" s="26">
        <v>5992475</v>
      </c>
      <c r="D129" s="3">
        <f t="shared" si="20"/>
        <v>0</v>
      </c>
      <c r="E129" s="27">
        <f t="shared" ref="E129:E144" si="21">F18/100</f>
        <v>0.97</v>
      </c>
      <c r="F129" s="26">
        <v>8560679</v>
      </c>
      <c r="G129" s="6">
        <v>0.97</v>
      </c>
    </row>
    <row r="130" spans="1:7">
      <c r="A130" s="28">
        <v>13</v>
      </c>
      <c r="B130" s="25">
        <f t="shared" si="19"/>
        <v>0</v>
      </c>
      <c r="C130" s="26">
        <v>5992475</v>
      </c>
      <c r="D130" s="3">
        <f t="shared" si="20"/>
        <v>0</v>
      </c>
      <c r="E130" s="27">
        <f t="shared" si="21"/>
        <v>0.99</v>
      </c>
      <c r="F130" s="26">
        <v>8560679</v>
      </c>
      <c r="G130" s="6">
        <v>0.99</v>
      </c>
    </row>
    <row r="131" spans="1:7">
      <c r="A131" s="28">
        <v>14</v>
      </c>
      <c r="B131" s="25">
        <f t="shared" si="19"/>
        <v>0</v>
      </c>
      <c r="C131" s="26">
        <v>5992475</v>
      </c>
      <c r="D131" s="3">
        <f t="shared" si="20"/>
        <v>0</v>
      </c>
      <c r="E131" s="27">
        <f t="shared" si="21"/>
        <v>0.99</v>
      </c>
      <c r="F131" s="26">
        <v>8560679</v>
      </c>
      <c r="G131" s="6">
        <v>0.99</v>
      </c>
    </row>
    <row r="132" spans="1:7">
      <c r="A132" s="28">
        <v>15</v>
      </c>
      <c r="B132" s="25">
        <f t="shared" si="19"/>
        <v>0</v>
      </c>
      <c r="C132" s="26">
        <v>5992475</v>
      </c>
      <c r="D132" s="3">
        <f t="shared" si="20"/>
        <v>0</v>
      </c>
      <c r="E132" s="27">
        <f t="shared" si="21"/>
        <v>0.98</v>
      </c>
      <c r="F132" s="26">
        <v>8560679</v>
      </c>
      <c r="G132" s="6">
        <v>0.98</v>
      </c>
    </row>
    <row r="133" spans="1:7">
      <c r="A133" s="28">
        <v>16</v>
      </c>
      <c r="B133" s="25">
        <f t="shared" si="19"/>
        <v>0</v>
      </c>
      <c r="C133" s="26">
        <v>5992475</v>
      </c>
      <c r="D133" s="3">
        <f t="shared" si="20"/>
        <v>0</v>
      </c>
      <c r="E133" s="27">
        <f t="shared" si="21"/>
        <v>0.99</v>
      </c>
      <c r="F133" s="26">
        <v>8560679</v>
      </c>
      <c r="G133" s="6">
        <v>0.99</v>
      </c>
    </row>
    <row r="134" spans="1:7">
      <c r="A134" s="28">
        <v>17</v>
      </c>
      <c r="B134" s="25">
        <f t="shared" si="19"/>
        <v>0</v>
      </c>
      <c r="C134" s="26">
        <v>5992475</v>
      </c>
      <c r="D134" s="3">
        <f t="shared" si="20"/>
        <v>0</v>
      </c>
      <c r="E134" s="27">
        <f t="shared" si="21"/>
        <v>0.97</v>
      </c>
      <c r="F134" s="26">
        <v>8560679</v>
      </c>
      <c r="G134" s="6">
        <v>0.97</v>
      </c>
    </row>
    <row r="135" spans="1:7">
      <c r="A135" s="28">
        <v>18</v>
      </c>
      <c r="B135" s="25">
        <f t="shared" si="19"/>
        <v>0</v>
      </c>
      <c r="C135" s="26">
        <v>5992475</v>
      </c>
      <c r="D135" s="3">
        <f t="shared" si="20"/>
        <v>0</v>
      </c>
      <c r="E135" s="27">
        <f t="shared" si="21"/>
        <v>0.99</v>
      </c>
      <c r="F135" s="26">
        <v>8560679</v>
      </c>
      <c r="G135" s="6">
        <v>0.99</v>
      </c>
    </row>
    <row r="136" spans="1:7">
      <c r="A136" s="28">
        <v>19</v>
      </c>
      <c r="B136" s="25">
        <f t="shared" si="19"/>
        <v>2802382.8597049033</v>
      </c>
      <c r="C136" s="26">
        <v>5992475</v>
      </c>
      <c r="D136" s="3">
        <f t="shared" si="20"/>
        <v>4003404.2857142859</v>
      </c>
      <c r="E136" s="27">
        <f t="shared" si="21"/>
        <v>0.97</v>
      </c>
      <c r="F136" s="26">
        <v>8560679</v>
      </c>
      <c r="G136" s="6">
        <v>0.97</v>
      </c>
    </row>
    <row r="137" spans="1:7">
      <c r="A137" s="28">
        <v>20</v>
      </c>
      <c r="B137" s="25">
        <f t="shared" si="19"/>
        <v>0</v>
      </c>
      <c r="C137" s="26">
        <v>5992475</v>
      </c>
      <c r="D137" s="3">
        <f t="shared" si="20"/>
        <v>0</v>
      </c>
      <c r="E137" s="27">
        <f t="shared" si="21"/>
        <v>0.98</v>
      </c>
      <c r="F137" s="26">
        <v>8560679</v>
      </c>
      <c r="G137" s="6">
        <v>0.98</v>
      </c>
    </row>
    <row r="138" spans="1:7">
      <c r="A138" s="28">
        <v>21</v>
      </c>
      <c r="B138" s="25">
        <f t="shared" si="19"/>
        <v>618972.96901248803</v>
      </c>
      <c r="C138" s="26">
        <v>5992475</v>
      </c>
      <c r="D138" s="3">
        <f t="shared" si="20"/>
        <v>884247.14285714284</v>
      </c>
      <c r="E138" s="27">
        <f t="shared" si="21"/>
        <v>0.99</v>
      </c>
      <c r="F138" s="26">
        <v>8560679</v>
      </c>
      <c r="G138" s="6">
        <v>0.99</v>
      </c>
    </row>
    <row r="139" spans="1:7">
      <c r="A139" s="28">
        <v>22</v>
      </c>
      <c r="B139" s="25">
        <f t="shared" si="19"/>
        <v>0</v>
      </c>
      <c r="C139" s="26">
        <v>5992475</v>
      </c>
      <c r="D139" s="3">
        <f t="shared" si="20"/>
        <v>0</v>
      </c>
      <c r="E139" s="27">
        <f t="shared" si="21"/>
        <v>0.99</v>
      </c>
      <c r="F139" s="26">
        <v>8560679</v>
      </c>
      <c r="G139" s="6">
        <v>0.99</v>
      </c>
    </row>
    <row r="140" spans="1:7">
      <c r="A140" s="28">
        <v>23</v>
      </c>
      <c r="B140" s="25">
        <f t="shared" si="19"/>
        <v>0</v>
      </c>
      <c r="C140" s="26">
        <v>5992475</v>
      </c>
      <c r="D140" s="3">
        <f t="shared" si="20"/>
        <v>0</v>
      </c>
      <c r="E140" s="27">
        <f t="shared" si="21"/>
        <v>0.99</v>
      </c>
      <c r="F140" s="26">
        <v>8560679</v>
      </c>
      <c r="G140" s="6">
        <v>0.99</v>
      </c>
    </row>
    <row r="141" spans="1:7">
      <c r="A141" s="28">
        <v>24</v>
      </c>
      <c r="B141" s="25">
        <f t="shared" si="19"/>
        <v>0</v>
      </c>
      <c r="C141" s="26">
        <v>5992475</v>
      </c>
      <c r="D141" s="3">
        <f t="shared" si="20"/>
        <v>0</v>
      </c>
      <c r="E141" s="27">
        <f t="shared" si="21"/>
        <v>0.99</v>
      </c>
      <c r="F141" s="26">
        <v>8560679</v>
      </c>
      <c r="G141" s="6">
        <v>0.99</v>
      </c>
    </row>
    <row r="142" spans="1:7">
      <c r="A142" s="28">
        <v>25</v>
      </c>
      <c r="B142" s="25">
        <f t="shared" si="19"/>
        <v>0</v>
      </c>
      <c r="C142" s="26">
        <v>5992475</v>
      </c>
      <c r="D142" s="3">
        <f t="shared" si="20"/>
        <v>0</v>
      </c>
      <c r="E142" s="27">
        <f t="shared" si="21"/>
        <v>0.86</v>
      </c>
      <c r="F142" s="26">
        <v>8560679</v>
      </c>
      <c r="G142" s="6">
        <v>0.86</v>
      </c>
    </row>
    <row r="143" spans="1:7">
      <c r="A143" s="28">
        <v>26</v>
      </c>
      <c r="B143" s="25">
        <f t="shared" si="19"/>
        <v>0</v>
      </c>
      <c r="C143" s="26">
        <v>5992475</v>
      </c>
      <c r="D143" s="3">
        <f t="shared" si="20"/>
        <v>0</v>
      </c>
      <c r="E143" s="27">
        <f t="shared" si="21"/>
        <v>0.95</v>
      </c>
      <c r="F143" s="26">
        <v>8560679</v>
      </c>
      <c r="G143" s="5">
        <v>0.95</v>
      </c>
    </row>
    <row r="144" spans="1:7">
      <c r="A144" s="28">
        <v>27</v>
      </c>
      <c r="B144" s="25">
        <f t="shared" si="19"/>
        <v>0</v>
      </c>
      <c r="C144" s="26">
        <v>5992475</v>
      </c>
      <c r="D144" s="3">
        <f t="shared" si="20"/>
        <v>0</v>
      </c>
      <c r="E144" s="27">
        <f t="shared" si="21"/>
        <v>0.96</v>
      </c>
      <c r="F144" s="26">
        <v>8560679</v>
      </c>
      <c r="G144" s="4">
        <v>0.96</v>
      </c>
    </row>
    <row r="145" spans="1:7">
      <c r="A145" s="28">
        <v>28</v>
      </c>
      <c r="B145" s="25">
        <f t="shared" si="19"/>
        <v>0</v>
      </c>
      <c r="C145" s="26">
        <v>5992475</v>
      </c>
      <c r="D145" s="3">
        <f t="shared" si="20"/>
        <v>0</v>
      </c>
      <c r="E145" s="27">
        <f t="shared" ref="E145:E150" si="22">F34/100</f>
        <v>0.99</v>
      </c>
      <c r="F145" s="26">
        <v>8560679</v>
      </c>
      <c r="G145" s="6">
        <v>0.99</v>
      </c>
    </row>
    <row r="146" spans="1:7">
      <c r="A146" s="28">
        <v>29</v>
      </c>
      <c r="B146" s="25">
        <f t="shared" si="19"/>
        <v>63483.996821814188</v>
      </c>
      <c r="C146" s="26">
        <v>5992475</v>
      </c>
      <c r="D146" s="3">
        <f t="shared" si="20"/>
        <v>90691.428571428565</v>
      </c>
      <c r="E146" s="27">
        <f t="shared" si="22"/>
        <v>0.99</v>
      </c>
      <c r="F146" s="26">
        <v>8560679</v>
      </c>
      <c r="G146" s="6">
        <v>0.99</v>
      </c>
    </row>
    <row r="147" spans="1:7">
      <c r="A147" s="28">
        <v>30</v>
      </c>
      <c r="B147" s="25">
        <f t="shared" si="19"/>
        <v>6801.9996594729391</v>
      </c>
      <c r="C147" s="26">
        <v>5992475</v>
      </c>
      <c r="D147" s="3">
        <f t="shared" si="20"/>
        <v>9717.1428571428569</v>
      </c>
      <c r="E147" s="27">
        <f t="shared" si="22"/>
        <v>0.99</v>
      </c>
      <c r="F147" s="26">
        <v>8560679</v>
      </c>
      <c r="G147" s="6">
        <v>0.99</v>
      </c>
    </row>
    <row r="148" spans="1:7">
      <c r="A148" s="28">
        <v>31</v>
      </c>
      <c r="B148" s="25">
        <f t="shared" si="19"/>
        <v>45345.99772985297</v>
      </c>
      <c r="C148" s="26">
        <v>5992475</v>
      </c>
      <c r="D148" s="3">
        <f t="shared" si="20"/>
        <v>64780</v>
      </c>
      <c r="E148" s="27">
        <f t="shared" si="22"/>
        <v>0.99</v>
      </c>
      <c r="F148" s="26">
        <v>8560679</v>
      </c>
      <c r="G148" s="6">
        <v>0.99</v>
      </c>
    </row>
    <row r="149" spans="1:7">
      <c r="A149" s="28">
        <v>32</v>
      </c>
      <c r="B149" s="25">
        <f t="shared" si="19"/>
        <v>0</v>
      </c>
      <c r="C149" s="26">
        <v>5992475</v>
      </c>
      <c r="D149" s="3">
        <f t="shared" si="20"/>
        <v>0</v>
      </c>
      <c r="E149" s="27">
        <f t="shared" si="22"/>
        <v>0.99</v>
      </c>
      <c r="F149" s="26">
        <v>8560679</v>
      </c>
      <c r="G149" s="6">
        <v>0.99</v>
      </c>
    </row>
    <row r="150" spans="1:7">
      <c r="A150" s="28">
        <v>33</v>
      </c>
      <c r="B150" s="25">
        <f t="shared" si="19"/>
        <v>0</v>
      </c>
      <c r="C150" s="26">
        <v>5992475</v>
      </c>
      <c r="D150" s="3">
        <f t="shared" si="20"/>
        <v>0</v>
      </c>
      <c r="E150" s="27">
        <f t="shared" si="22"/>
        <v>0.99</v>
      </c>
      <c r="F150" s="26">
        <v>8560679</v>
      </c>
      <c r="G150" s="4">
        <v>0.99</v>
      </c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  <row r="250" spans="1:7">
      <c r="A250" s="8"/>
      <c r="B250" s="8"/>
      <c r="C250" s="8"/>
      <c r="D250" s="8"/>
      <c r="E250" s="8"/>
      <c r="F250" s="8"/>
      <c r="G250" s="8"/>
    </row>
    <row r="251" spans="1:7">
      <c r="A251" s="8"/>
      <c r="B251" s="8"/>
      <c r="C251" s="8"/>
      <c r="D251" s="8"/>
      <c r="E251" s="8"/>
      <c r="F251" s="8"/>
      <c r="G251" s="8"/>
    </row>
    <row r="252" spans="1:7">
      <c r="A252" s="8"/>
      <c r="B252" s="8"/>
      <c r="C252" s="8"/>
      <c r="D252" s="8"/>
      <c r="E252" s="8"/>
      <c r="F252" s="8"/>
      <c r="G252" s="8"/>
    </row>
    <row r="253" spans="1:7">
      <c r="A253" s="8"/>
      <c r="B253" s="8"/>
      <c r="C253" s="8"/>
      <c r="D253" s="8"/>
      <c r="E253" s="8"/>
      <c r="F253" s="8"/>
      <c r="G253" s="8"/>
    </row>
    <row r="254" spans="1:7">
      <c r="A254" s="8"/>
      <c r="B254" s="8"/>
      <c r="C254" s="8"/>
      <c r="D254" s="8"/>
      <c r="E254" s="8"/>
      <c r="F254" s="8"/>
      <c r="G254" s="8"/>
    </row>
    <row r="255" spans="1:7">
      <c r="A255" s="8"/>
      <c r="B255" s="8"/>
      <c r="C255" s="8"/>
      <c r="D255" s="8"/>
      <c r="E255" s="8"/>
      <c r="F255" s="8"/>
      <c r="G255" s="8"/>
    </row>
    <row r="256" spans="1:7">
      <c r="A256" s="8"/>
      <c r="B256" s="8"/>
      <c r="C256" s="8"/>
      <c r="D256" s="8"/>
      <c r="E256" s="8"/>
      <c r="F256" s="8"/>
      <c r="G256" s="8"/>
    </row>
    <row r="257" spans="1:7">
      <c r="A257" s="8"/>
      <c r="B257" s="8"/>
      <c r="C257" s="8"/>
      <c r="D257" s="8"/>
      <c r="E257" s="8"/>
      <c r="F257" s="8"/>
      <c r="G257" s="8"/>
    </row>
    <row r="258" spans="1:7">
      <c r="A258" s="8"/>
      <c r="B258" s="8"/>
      <c r="C258" s="8"/>
      <c r="D258" s="8"/>
      <c r="E258" s="8"/>
      <c r="F258" s="8"/>
      <c r="G258" s="8"/>
    </row>
    <row r="259" spans="1:7">
      <c r="A259" s="8"/>
      <c r="B259" s="8"/>
      <c r="C259" s="8"/>
      <c r="D259" s="8"/>
      <c r="E259" s="8"/>
      <c r="F259" s="8"/>
      <c r="G259" s="8"/>
    </row>
    <row r="260" spans="1:7">
      <c r="A260" s="8"/>
      <c r="B260" s="8"/>
      <c r="C260" s="8"/>
      <c r="D260" s="8"/>
      <c r="E260" s="8"/>
      <c r="F260" s="8"/>
      <c r="G260" s="8"/>
    </row>
    <row r="261" spans="1:7">
      <c r="A261" s="8"/>
      <c r="B261" s="8"/>
      <c r="C261" s="8"/>
      <c r="D261" s="8"/>
      <c r="E261" s="8"/>
      <c r="F261" s="8"/>
      <c r="G261" s="8"/>
    </row>
    <row r="262" spans="1:7">
      <c r="A262" s="8"/>
      <c r="B262" s="8"/>
      <c r="C262" s="8"/>
      <c r="D262" s="8"/>
      <c r="E262" s="8"/>
      <c r="F262" s="8"/>
      <c r="G262" s="8"/>
    </row>
    <row r="263" spans="1:7">
      <c r="A263" s="8"/>
      <c r="B263" s="8"/>
      <c r="C263" s="8"/>
      <c r="D263" s="8"/>
      <c r="E263" s="8"/>
      <c r="F263" s="8"/>
      <c r="G263" s="8"/>
    </row>
    <row r="264" spans="1:7">
      <c r="A264" s="8"/>
      <c r="B264" s="8"/>
      <c r="C264" s="8"/>
      <c r="D264" s="8"/>
      <c r="E264" s="8"/>
      <c r="F264" s="8"/>
      <c r="G264" s="8"/>
    </row>
    <row r="265" spans="1:7">
      <c r="A265" s="8"/>
      <c r="B265" s="8"/>
      <c r="C265" s="8"/>
      <c r="D265" s="8"/>
      <c r="E265" s="8"/>
      <c r="F265" s="8"/>
      <c r="G265" s="8"/>
    </row>
    <row r="266" spans="1:7">
      <c r="A266" s="8"/>
      <c r="B266" s="8"/>
      <c r="C266" s="8"/>
      <c r="D266" s="8"/>
      <c r="E266" s="8"/>
      <c r="F266" s="8"/>
      <c r="G266" s="8"/>
    </row>
    <row r="267" spans="1:7">
      <c r="A267" s="8"/>
      <c r="B267" s="8"/>
      <c r="C267" s="8"/>
      <c r="D267" s="8"/>
      <c r="E267" s="8"/>
      <c r="F267" s="8"/>
      <c r="G267" s="8"/>
    </row>
    <row r="268" spans="1:7">
      <c r="A268" s="8"/>
      <c r="B268" s="8"/>
      <c r="C268" s="8"/>
      <c r="D268" s="8"/>
      <c r="E268" s="8"/>
      <c r="F268" s="8"/>
      <c r="G268" s="8"/>
    </row>
    <row r="269" spans="1:7">
      <c r="A269" s="8"/>
      <c r="B269" s="8"/>
      <c r="C269" s="8"/>
      <c r="D269" s="8"/>
      <c r="E269" s="8"/>
      <c r="F269" s="8"/>
      <c r="G269" s="8"/>
    </row>
    <row r="270" spans="1:7">
      <c r="A270" s="8"/>
      <c r="B270" s="8"/>
      <c r="C270" s="8"/>
      <c r="D270" s="8"/>
      <c r="E270" s="8"/>
      <c r="F270" s="8"/>
      <c r="G270" s="8"/>
    </row>
    <row r="271" spans="1:7">
      <c r="A271" s="8"/>
      <c r="B271" s="8"/>
      <c r="C271" s="8"/>
      <c r="D271" s="8"/>
      <c r="E271" s="8"/>
      <c r="F271" s="8"/>
      <c r="G271" s="8"/>
    </row>
    <row r="272" spans="1:7">
      <c r="A272" s="8"/>
      <c r="B272" s="8"/>
      <c r="C272" s="8"/>
      <c r="D272" s="8"/>
      <c r="E272" s="8"/>
      <c r="F272" s="8"/>
      <c r="G272" s="8"/>
    </row>
    <row r="273" spans="1:7">
      <c r="A273" s="8"/>
      <c r="B273" s="8"/>
      <c r="C273" s="8"/>
      <c r="D273" s="8"/>
      <c r="E273" s="8"/>
      <c r="F273" s="8"/>
      <c r="G273" s="8"/>
    </row>
    <row r="274" spans="1:7">
      <c r="A274" s="8"/>
      <c r="B274" s="8"/>
      <c r="C274" s="8"/>
      <c r="D274" s="8"/>
      <c r="E274" s="8"/>
      <c r="F274" s="8"/>
      <c r="G274" s="8"/>
    </row>
    <row r="275" spans="1:7">
      <c r="A275" s="8"/>
      <c r="B275" s="8"/>
      <c r="C275" s="8"/>
      <c r="D275" s="8"/>
      <c r="E275" s="8"/>
      <c r="F275" s="8"/>
      <c r="G275" s="8"/>
    </row>
    <row r="276" spans="1:7">
      <c r="A276" s="8"/>
      <c r="B276" s="8"/>
      <c r="C276" s="8"/>
      <c r="D276" s="8"/>
      <c r="E276" s="8"/>
      <c r="F276" s="8"/>
      <c r="G276" s="8"/>
    </row>
    <row r="277" spans="1:7">
      <c r="A277" s="8"/>
      <c r="B277" s="8"/>
      <c r="C277" s="8"/>
      <c r="D277" s="8"/>
      <c r="E277" s="8"/>
      <c r="F277" s="8"/>
      <c r="G277" s="8"/>
    </row>
    <row r="278" spans="1:7">
      <c r="A278" s="8"/>
      <c r="B278" s="8"/>
      <c r="C278" s="8"/>
      <c r="D278" s="8"/>
      <c r="E278" s="8"/>
      <c r="F278" s="8"/>
      <c r="G278" s="8"/>
    </row>
    <row r="279" spans="1:7">
      <c r="A279" s="8"/>
      <c r="B279" s="8"/>
      <c r="C279" s="8"/>
      <c r="D279" s="8"/>
      <c r="E279" s="8"/>
      <c r="F279" s="8"/>
      <c r="G279" s="8"/>
    </row>
    <row r="280" spans="1:7">
      <c r="A280" s="8"/>
      <c r="B280" s="8"/>
      <c r="C280" s="8"/>
      <c r="D280" s="8"/>
      <c r="E280" s="8"/>
      <c r="F280" s="8"/>
      <c r="G280" s="8"/>
    </row>
    <row r="281" spans="1:7">
      <c r="A281" s="8"/>
      <c r="B281" s="8"/>
      <c r="C281" s="8"/>
      <c r="D281" s="8"/>
      <c r="E281" s="8"/>
      <c r="F281" s="8"/>
      <c r="G281" s="8"/>
    </row>
    <row r="282" spans="1:7">
      <c r="A282" s="8"/>
      <c r="B282" s="8"/>
      <c r="C282" s="8"/>
      <c r="D282" s="8"/>
      <c r="E282" s="8"/>
      <c r="F282" s="8"/>
      <c r="G282" s="8"/>
    </row>
    <row r="283" spans="1:7">
      <c r="A283" s="8"/>
      <c r="B283" s="8"/>
      <c r="C283" s="8"/>
      <c r="D283" s="8"/>
      <c r="E283" s="8"/>
      <c r="F283" s="8"/>
      <c r="G283" s="8"/>
    </row>
    <row r="284" spans="1:7">
      <c r="A284" s="8"/>
      <c r="B284" s="8"/>
      <c r="C284" s="8"/>
      <c r="D284" s="8"/>
      <c r="E284" s="8"/>
      <c r="F284" s="8"/>
      <c r="G284" s="8"/>
    </row>
    <row r="285" spans="1:7">
      <c r="A285" s="8"/>
      <c r="B285" s="8"/>
      <c r="C285" s="8"/>
      <c r="D285" s="8"/>
      <c r="E285" s="8"/>
      <c r="F285" s="8"/>
      <c r="G285" s="8"/>
    </row>
    <row r="286" spans="1:7">
      <c r="A286" s="8"/>
      <c r="B286" s="8"/>
      <c r="C286" s="8"/>
      <c r="D286" s="8"/>
      <c r="E286" s="8"/>
      <c r="F286" s="8"/>
      <c r="G286" s="8"/>
    </row>
    <row r="287" spans="1:7">
      <c r="A287" s="8"/>
      <c r="B287" s="8"/>
      <c r="C287" s="8"/>
      <c r="D287" s="8"/>
      <c r="E287" s="8"/>
      <c r="F287" s="8"/>
      <c r="G287" s="8"/>
    </row>
    <row r="288" spans="1:7">
      <c r="A288" s="8"/>
      <c r="B288" s="8"/>
      <c r="C288" s="8"/>
      <c r="D288" s="8"/>
      <c r="E288" s="8"/>
      <c r="F288" s="8"/>
      <c r="G288" s="8"/>
    </row>
    <row r="289" spans="1:7">
      <c r="A289" s="8"/>
      <c r="B289" s="8"/>
      <c r="C289" s="8"/>
      <c r="D289" s="8"/>
      <c r="E289" s="8"/>
      <c r="F289" s="8"/>
      <c r="G289" s="8"/>
    </row>
    <row r="290" spans="1:7">
      <c r="A290" s="8"/>
      <c r="B290" s="8"/>
      <c r="C290" s="8"/>
      <c r="D290" s="8"/>
      <c r="E290" s="8"/>
      <c r="F290" s="8"/>
      <c r="G290" s="8"/>
    </row>
    <row r="291" spans="1:7">
      <c r="A291" s="8"/>
      <c r="B291" s="8"/>
      <c r="C291" s="8"/>
      <c r="D291" s="8"/>
      <c r="E291" s="8"/>
      <c r="F291" s="8"/>
      <c r="G291" s="8"/>
    </row>
    <row r="292" spans="1:7">
      <c r="A292" s="8"/>
      <c r="B292" s="8"/>
      <c r="C292" s="8"/>
      <c r="D292" s="8"/>
      <c r="E292" s="8"/>
      <c r="F292" s="8"/>
      <c r="G292" s="8"/>
    </row>
    <row r="293" spans="1:7">
      <c r="A293" s="8"/>
      <c r="B293" s="8"/>
      <c r="C293" s="8"/>
      <c r="D293" s="8"/>
      <c r="E293" s="8"/>
      <c r="F293" s="8"/>
      <c r="G293" s="8"/>
    </row>
    <row r="294" spans="1:7">
      <c r="A294" s="8"/>
      <c r="B294" s="8"/>
      <c r="C294" s="8"/>
      <c r="D294" s="8"/>
      <c r="E294" s="8"/>
      <c r="F294" s="8"/>
      <c r="G294" s="8"/>
    </row>
    <row r="295" spans="1:7">
      <c r="A295" s="8"/>
      <c r="B295" s="8"/>
      <c r="C295" s="8"/>
      <c r="D295" s="8"/>
      <c r="E295" s="8"/>
      <c r="F295" s="8"/>
      <c r="G295" s="8"/>
    </row>
    <row r="296" spans="1:7">
      <c r="A296" s="8"/>
      <c r="B296" s="8"/>
      <c r="C296" s="8"/>
      <c r="D296" s="8"/>
      <c r="E296" s="8"/>
      <c r="F296" s="8"/>
      <c r="G296" s="8"/>
    </row>
    <row r="297" spans="1:7">
      <c r="A297" s="8"/>
      <c r="B297" s="8"/>
      <c r="C297" s="8"/>
      <c r="D297" s="8"/>
      <c r="E297" s="8"/>
      <c r="F297" s="8"/>
      <c r="G297" s="8"/>
    </row>
    <row r="298" spans="1:7">
      <c r="A298" s="8"/>
      <c r="B298" s="8"/>
      <c r="C298" s="8"/>
      <c r="D298" s="8"/>
      <c r="E298" s="8"/>
      <c r="F298" s="8"/>
      <c r="G298" s="8"/>
    </row>
    <row r="299" spans="1:7">
      <c r="A299" s="8"/>
      <c r="B299" s="8"/>
      <c r="C299" s="8"/>
      <c r="D299" s="8"/>
      <c r="E299" s="8"/>
      <c r="F299" s="8"/>
      <c r="G299" s="8"/>
    </row>
    <row r="300" spans="1:7">
      <c r="A300" s="8"/>
      <c r="B300" s="8"/>
      <c r="C300" s="8"/>
      <c r="D300" s="8"/>
      <c r="E300" s="8"/>
      <c r="F300" s="8"/>
      <c r="G300" s="8"/>
    </row>
    <row r="301" spans="1:7">
      <c r="A301" s="8"/>
      <c r="B301" s="8"/>
      <c r="C301" s="8"/>
      <c r="D301" s="8"/>
      <c r="E301" s="8"/>
      <c r="F301" s="8"/>
      <c r="G301" s="8"/>
    </row>
    <row r="302" spans="1:7">
      <c r="A302" s="8"/>
      <c r="B302" s="8"/>
      <c r="C302" s="8"/>
      <c r="D302" s="8"/>
      <c r="E302" s="8"/>
      <c r="F302" s="8"/>
      <c r="G302" s="8"/>
    </row>
    <row r="303" spans="1:7">
      <c r="A303" s="8"/>
      <c r="B303" s="8"/>
      <c r="C303" s="8"/>
      <c r="D303" s="8"/>
      <c r="E303" s="8"/>
      <c r="F303" s="8"/>
      <c r="G303" s="8"/>
    </row>
    <row r="304" spans="1:7">
      <c r="A304" s="8"/>
      <c r="B304" s="8"/>
      <c r="C304" s="8"/>
      <c r="D304" s="8"/>
      <c r="E304" s="8"/>
      <c r="F304" s="8"/>
      <c r="G304" s="8"/>
    </row>
    <row r="305" spans="1:7">
      <c r="A305" s="8"/>
      <c r="B305" s="8"/>
      <c r="C305" s="8"/>
      <c r="D305" s="8"/>
      <c r="E305" s="8"/>
      <c r="F305" s="8"/>
      <c r="G305" s="8"/>
    </row>
    <row r="306" spans="1:7">
      <c r="A306" s="8"/>
      <c r="B306" s="8"/>
      <c r="C306" s="8"/>
      <c r="D306" s="8"/>
      <c r="E306" s="8"/>
      <c r="F306" s="8"/>
      <c r="G306" s="8"/>
    </row>
    <row r="307" spans="1:7">
      <c r="A307" s="8"/>
      <c r="B307" s="8"/>
      <c r="C307" s="8"/>
      <c r="D307" s="8"/>
      <c r="E307" s="8"/>
      <c r="F307" s="8"/>
      <c r="G307" s="8"/>
    </row>
    <row r="308" spans="1:7">
      <c r="A308" s="8"/>
      <c r="B308" s="8"/>
      <c r="C308" s="8"/>
      <c r="D308" s="8"/>
      <c r="E308" s="8"/>
      <c r="F308" s="8"/>
      <c r="G308" s="8"/>
    </row>
    <row r="309" spans="1:7">
      <c r="A309" s="8"/>
      <c r="B309" s="8"/>
      <c r="C309" s="8"/>
      <c r="D309" s="8"/>
      <c r="E309" s="8"/>
      <c r="F309" s="8"/>
      <c r="G309" s="8"/>
    </row>
    <row r="310" spans="1:7">
      <c r="A310" s="8"/>
      <c r="B310" s="8"/>
      <c r="C310" s="8"/>
      <c r="D310" s="8"/>
      <c r="E310" s="8"/>
      <c r="F310" s="8"/>
      <c r="G310" s="8"/>
    </row>
    <row r="311" spans="1:7">
      <c r="A311" s="8"/>
      <c r="B311" s="8"/>
      <c r="C311" s="8"/>
      <c r="D311" s="8"/>
      <c r="E311" s="8"/>
      <c r="F311" s="8"/>
      <c r="G311" s="8"/>
    </row>
    <row r="312" spans="1:7">
      <c r="A312" s="8"/>
      <c r="B312" s="8"/>
      <c r="C312" s="8"/>
      <c r="D312" s="8"/>
      <c r="E312" s="8"/>
      <c r="F312" s="8"/>
      <c r="G312" s="8"/>
    </row>
    <row r="313" spans="1:7">
      <c r="A313" s="8"/>
      <c r="B313" s="8"/>
      <c r="C313" s="8"/>
      <c r="D313" s="8"/>
      <c r="E313" s="8"/>
      <c r="F313" s="8"/>
      <c r="G313" s="8"/>
    </row>
    <row r="314" spans="1:7">
      <c r="A314" s="8"/>
      <c r="B314" s="8"/>
      <c r="C314" s="8"/>
      <c r="D314" s="8"/>
      <c r="E314" s="8"/>
      <c r="F314" s="8"/>
      <c r="G314" s="8"/>
    </row>
    <row r="315" spans="1:7">
      <c r="A315" s="8"/>
      <c r="B315" s="8"/>
      <c r="C315" s="8"/>
      <c r="D315" s="8"/>
      <c r="E315" s="8"/>
      <c r="F315" s="8"/>
      <c r="G315" s="8"/>
    </row>
    <row r="316" spans="1:7">
      <c r="A316" s="8"/>
      <c r="B316" s="8"/>
      <c r="C316" s="8"/>
      <c r="D316" s="8"/>
      <c r="E316" s="8"/>
      <c r="F316" s="8"/>
      <c r="G316" s="8"/>
    </row>
    <row r="317" spans="1:7">
      <c r="A317" s="8"/>
      <c r="B317" s="8"/>
      <c r="C317" s="8"/>
      <c r="D317" s="8"/>
      <c r="E317" s="8"/>
      <c r="F317" s="8"/>
      <c r="G317" s="8"/>
    </row>
    <row r="318" spans="1:7">
      <c r="A318" s="8"/>
      <c r="B318" s="8"/>
      <c r="C318" s="8"/>
      <c r="D318" s="8"/>
      <c r="E318" s="8"/>
      <c r="F318" s="8"/>
      <c r="G318" s="8"/>
    </row>
    <row r="319" spans="1:7">
      <c r="A319" s="8"/>
      <c r="B319" s="8"/>
      <c r="C319" s="8"/>
      <c r="D319" s="8"/>
      <c r="E319" s="8"/>
      <c r="F319" s="8"/>
      <c r="G319" s="8"/>
    </row>
    <row r="320" spans="1:7">
      <c r="A320" s="8"/>
      <c r="B320" s="8"/>
      <c r="C320" s="8"/>
      <c r="D320" s="8"/>
      <c r="E320" s="8"/>
      <c r="F320" s="8"/>
      <c r="G320" s="8"/>
    </row>
    <row r="321" spans="1:7">
      <c r="A321" s="8"/>
      <c r="B321" s="8"/>
      <c r="C321" s="8"/>
      <c r="D321" s="8"/>
      <c r="E321" s="8"/>
      <c r="F321" s="8"/>
      <c r="G321" s="8"/>
    </row>
    <row r="322" spans="1:7">
      <c r="A322" s="8"/>
      <c r="B322" s="8"/>
      <c r="C322" s="8"/>
      <c r="D322" s="8"/>
      <c r="E322" s="8"/>
      <c r="F322" s="8"/>
      <c r="G322" s="8"/>
    </row>
    <row r="323" spans="1:7">
      <c r="A323" s="8"/>
      <c r="B323" s="8"/>
      <c r="C323" s="8"/>
      <c r="D323" s="8"/>
      <c r="E323" s="8"/>
      <c r="F323" s="8"/>
      <c r="G323" s="8"/>
    </row>
    <row r="324" spans="1:7">
      <c r="A324" s="8"/>
      <c r="B324" s="8"/>
      <c r="C324" s="8"/>
      <c r="D324" s="8"/>
      <c r="E324" s="8"/>
      <c r="F324" s="8"/>
      <c r="G324" s="8"/>
    </row>
    <row r="325" spans="1:7">
      <c r="A325" s="8"/>
      <c r="B325" s="8"/>
      <c r="C325" s="8"/>
      <c r="D325" s="8"/>
      <c r="E325" s="8"/>
      <c r="F325" s="8"/>
      <c r="G325" s="8"/>
    </row>
    <row r="326" spans="1:7">
      <c r="A326" s="8"/>
      <c r="B326" s="8"/>
      <c r="C326" s="8"/>
      <c r="D326" s="8"/>
      <c r="E326" s="8"/>
      <c r="F326" s="8"/>
      <c r="G326" s="8"/>
    </row>
    <row r="327" spans="1:7">
      <c r="A327" s="8"/>
      <c r="B327" s="8"/>
      <c r="C327" s="8"/>
      <c r="D327" s="8"/>
      <c r="E327" s="8"/>
      <c r="F327" s="8"/>
      <c r="G327" s="8"/>
    </row>
    <row r="328" spans="1:7">
      <c r="A328" s="8"/>
      <c r="B328" s="8"/>
      <c r="C328" s="8"/>
      <c r="D328" s="8"/>
      <c r="E328" s="8"/>
      <c r="F328" s="8"/>
      <c r="G328" s="8"/>
    </row>
    <row r="329" spans="1:7">
      <c r="A329" s="8"/>
      <c r="B329" s="8"/>
      <c r="C329" s="8"/>
      <c r="D329" s="8"/>
      <c r="E329" s="8"/>
      <c r="F329" s="8"/>
      <c r="G329" s="8"/>
    </row>
    <row r="330" spans="1:7">
      <c r="A330" s="8"/>
      <c r="B330" s="8"/>
      <c r="C330" s="8"/>
      <c r="D330" s="8"/>
      <c r="E330" s="8"/>
      <c r="F330" s="8"/>
      <c r="G330" s="8"/>
    </row>
    <row r="331" spans="1:7">
      <c r="A331" s="8"/>
      <c r="B331" s="8"/>
      <c r="C331" s="8"/>
      <c r="D331" s="8"/>
      <c r="E331" s="8"/>
      <c r="F331" s="8"/>
      <c r="G331" s="8"/>
    </row>
    <row r="332" spans="1:7">
      <c r="A332" s="8"/>
      <c r="B332" s="8"/>
      <c r="C332" s="8"/>
      <c r="D332" s="8"/>
      <c r="E332" s="8"/>
      <c r="F332" s="8"/>
      <c r="G332" s="8"/>
    </row>
    <row r="333" spans="1:7">
      <c r="A333" s="8"/>
      <c r="B333" s="8"/>
      <c r="C333" s="8"/>
      <c r="D333" s="8"/>
      <c r="E333" s="8"/>
      <c r="F333" s="8"/>
      <c r="G333" s="8"/>
    </row>
    <row r="334" spans="1:7">
      <c r="A334" s="8"/>
      <c r="B334" s="8"/>
      <c r="C334" s="8"/>
      <c r="D334" s="8"/>
      <c r="E334" s="8"/>
      <c r="F334" s="8"/>
      <c r="G334" s="8"/>
    </row>
    <row r="335" spans="1:7">
      <c r="A335" s="8"/>
      <c r="B335" s="8"/>
      <c r="C335" s="8"/>
      <c r="D335" s="8"/>
      <c r="E335" s="8"/>
      <c r="F335" s="8"/>
      <c r="G335" s="8"/>
    </row>
  </sheetData>
  <mergeCells count="18">
    <mergeCell ref="I5:J5"/>
    <mergeCell ref="K5:L5"/>
    <mergeCell ref="J1:L1"/>
    <mergeCell ref="B116:C116"/>
    <mergeCell ref="A4:A6"/>
    <mergeCell ref="B4:B6"/>
    <mergeCell ref="C4:E4"/>
    <mergeCell ref="F4:F6"/>
    <mergeCell ref="C5:C6"/>
    <mergeCell ref="D5:D6"/>
    <mergeCell ref="E5:E6"/>
    <mergeCell ref="B42:G42"/>
    <mergeCell ref="B43:E43"/>
    <mergeCell ref="A2:L2"/>
    <mergeCell ref="A44:B44"/>
    <mergeCell ref="A80:B80"/>
    <mergeCell ref="G4:L4"/>
    <mergeCell ref="G5:H5"/>
  </mergeCells>
  <pageMargins left="0.31496062992125984" right="0.11811023622047245" top="0.35433070866141736" bottom="0.35433070866141736" header="0.31496062992125984" footer="0.31496062992125984"/>
  <pageSetup paperSize="9" scale="53" fitToHeight="2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ОБЩ.ПО РАЙОНАМ 2024-2026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2023-10-12T08:38:36Z</cp:lastPrinted>
  <dcterms:created xsi:type="dcterms:W3CDTF">2016-05-04T08:50:01Z</dcterms:created>
  <dcterms:modified xsi:type="dcterms:W3CDTF">2023-10-12T08:38:47Z</dcterms:modified>
</cp:coreProperties>
</file>