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12" i="2"/>
  <c r="I12"/>
  <c r="F12"/>
  <c r="L11"/>
  <c r="I11"/>
  <c r="F11"/>
  <c r="L10"/>
  <c r="I10"/>
  <c r="F10"/>
  <c r="K9"/>
  <c r="J9"/>
  <c r="H9"/>
  <c r="G9"/>
  <c r="E9"/>
  <c r="D9"/>
  <c r="C9"/>
  <c r="B9"/>
  <c r="J6"/>
  <c r="G6"/>
  <c r="D6"/>
  <c r="C6"/>
  <c r="B6"/>
  <c r="F9" l="1"/>
  <c r="I9"/>
  <c r="L9"/>
</calcChain>
</file>

<file path=xl/sharedStrings.xml><?xml version="1.0" encoding="utf-8"?>
<sst xmlns="http://schemas.openxmlformats.org/spreadsheetml/2006/main" count="20" uniqueCount="12">
  <si>
    <t>Наименование муниципального образования</t>
  </si>
  <si>
    <t>Объем бюджетных ассигнований</t>
  </si>
  <si>
    <t>6=4*5</t>
  </si>
  <si>
    <t>9=7*8</t>
  </si>
  <si>
    <t>12=10*11</t>
  </si>
  <si>
    <t>г.Железногорск</t>
  </si>
  <si>
    <t>г.Курск</t>
  </si>
  <si>
    <t>г.Курчатов</t>
  </si>
  <si>
    <t>Численность работников,  определяемая в соответствии с Законом Курской области от 28.12.2005 №102-ЗКО</t>
  </si>
  <si>
    <t xml:space="preserve">Норматив затрат на 1 работника, утвержденный Законом Курской области от 28.12.2005 №102-ЗКО </t>
  </si>
  <si>
    <t>Расчет 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</si>
  <si>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Приложение № 1.11.10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</si>
</sst>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/>
    <xf numFmtId="0" fontId="1" fillId="0" borderId="0" xfId="0" applyFont="1" applyFill="1"/>
    <xf numFmtId="0" fontId="2" fillId="0" borderId="3" xfId="0" applyFont="1" applyFill="1" applyBorder="1" applyProtection="1"/>
    <xf numFmtId="4" fontId="2" fillId="0" borderId="3" xfId="0" applyNumberFormat="1" applyFont="1" applyFill="1" applyBorder="1" applyProtection="1">
      <protection locked="0"/>
    </xf>
    <xf numFmtId="4" fontId="6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2" fillId="0" borderId="3" xfId="0" applyNumberFormat="1" applyFont="1" applyFill="1" applyBorder="1" applyAlignment="1">
      <alignment vertical="top" wrapText="1"/>
    </xf>
    <xf numFmtId="4" fontId="7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82;&#1086;&#1084;&#1087;%20&#1078;&#1082;&#1093;_3_7_3_5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H20" sqref="H20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20.25" customHeight="1">
      <c r="A1" s="7"/>
      <c r="B1" s="7"/>
      <c r="C1" s="1"/>
      <c r="D1" s="1"/>
      <c r="E1" s="1"/>
      <c r="F1" s="1"/>
      <c r="G1" s="1"/>
      <c r="H1" s="1"/>
      <c r="I1" s="1"/>
      <c r="J1" s="1"/>
      <c r="K1" s="13" t="s">
        <v>11</v>
      </c>
      <c r="L1" s="13"/>
    </row>
    <row r="2" spans="1:12" ht="12.75" customHeight="1">
      <c r="A2" s="7"/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1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4" t="s">
        <v>0</v>
      </c>
      <c r="B6" s="4" t="str">
        <f>"Отчетный "&amp;(VALUE(VLOOKUP("Год",'[1]Реквизиты документа'!$A$2:$B$20,2,0)-2))&amp;" год"</f>
        <v>Отчетный 2023 год</v>
      </c>
      <c r="C6" s="4" t="str">
        <f>"Текущий "&amp;(VALUE(VLOOKUP("Год",'[1]Реквизиты документа'!$A$2:$B$20,2,0)-1))&amp;" год"</f>
        <v>Текущий 2024 год</v>
      </c>
      <c r="D6" s="16" t="str">
        <f>"Очередной "&amp;(VALUE(VLOOKUP("Год",'[1]Реквизиты документа'!$A$2:$B$20,2,0)-0))&amp;" год"</f>
        <v>Очередной 2025 год</v>
      </c>
      <c r="E6" s="17"/>
      <c r="F6" s="18"/>
      <c r="G6" s="16" t="str">
        <f>(VALUE(VLOOKUP("Год",'[1]Реквизиты документа'!$A$2:$B$20,2,0)+1))&amp;" год планового периода"</f>
        <v>2026 год планового периода</v>
      </c>
      <c r="H6" s="17"/>
      <c r="I6" s="18"/>
      <c r="J6" s="16" t="str">
        <f>(VALUE(VLOOKUP("Год",'[1]Реквизиты документа'!$A$2:$B$20,2,0)+2))&amp;" год планового периода"</f>
        <v>2027 год планового периода</v>
      </c>
      <c r="K6" s="17"/>
      <c r="L6" s="18"/>
    </row>
    <row r="7" spans="1:12" ht="105" customHeight="1">
      <c r="A7" s="15"/>
      <c r="B7" s="4" t="s">
        <v>1</v>
      </c>
      <c r="C7" s="4" t="s">
        <v>1</v>
      </c>
      <c r="D7" s="4" t="s">
        <v>8</v>
      </c>
      <c r="E7" s="4" t="s">
        <v>9</v>
      </c>
      <c r="F7" s="4" t="s">
        <v>1</v>
      </c>
      <c r="G7" s="4" t="s">
        <v>8</v>
      </c>
      <c r="H7" s="4" t="s">
        <v>9</v>
      </c>
      <c r="I7" s="4" t="s">
        <v>1</v>
      </c>
      <c r="J7" s="4" t="s">
        <v>8</v>
      </c>
      <c r="K7" s="4" t="s">
        <v>9</v>
      </c>
      <c r="L7" s="4" t="s">
        <v>1</v>
      </c>
    </row>
    <row r="8" spans="1:12" ht="12.7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 t="s">
        <v>2</v>
      </c>
      <c r="G8" s="5">
        <v>7</v>
      </c>
      <c r="H8" s="5">
        <v>8</v>
      </c>
      <c r="I8" s="5" t="s">
        <v>3</v>
      </c>
      <c r="J8" s="5">
        <v>10</v>
      </c>
      <c r="K8" s="5">
        <v>11</v>
      </c>
      <c r="L8" s="5" t="s">
        <v>4</v>
      </c>
    </row>
    <row r="9" spans="1:12" ht="12.75" customHeight="1">
      <c r="A9" s="6"/>
      <c r="B9" s="6">
        <f t="shared" ref="B9:L9" si="0">SUM(B10:B962)</f>
        <v>28892300</v>
      </c>
      <c r="C9" s="6">
        <f t="shared" si="0"/>
        <v>31365700</v>
      </c>
      <c r="D9" s="6">
        <f t="shared" si="0"/>
        <v>83</v>
      </c>
      <c r="E9" s="6">
        <f t="shared" si="0"/>
        <v>1419939</v>
      </c>
      <c r="F9" s="6">
        <f t="shared" si="0"/>
        <v>39284979</v>
      </c>
      <c r="G9" s="6">
        <f t="shared" si="0"/>
        <v>83</v>
      </c>
      <c r="H9" s="6">
        <f t="shared" si="0"/>
        <v>1419939</v>
      </c>
      <c r="I9" s="6">
        <f t="shared" si="0"/>
        <v>39284979</v>
      </c>
      <c r="J9" s="6">
        <f t="shared" si="0"/>
        <v>83</v>
      </c>
      <c r="K9" s="6">
        <f t="shared" si="0"/>
        <v>1419939</v>
      </c>
      <c r="L9" s="6">
        <f t="shared" si="0"/>
        <v>39284979</v>
      </c>
    </row>
    <row r="10" spans="1:12" ht="12.75" customHeight="1">
      <c r="A10" s="8" t="s">
        <v>5</v>
      </c>
      <c r="B10" s="9">
        <v>4873400</v>
      </c>
      <c r="C10" s="9">
        <v>5290600</v>
      </c>
      <c r="D10" s="10">
        <v>14</v>
      </c>
      <c r="E10" s="11">
        <v>473313</v>
      </c>
      <c r="F10" s="12">
        <f t="shared" ref="F10:F12" si="1">ROUND(D10*E10,0)</f>
        <v>6626382</v>
      </c>
      <c r="G10" s="11">
        <v>14</v>
      </c>
      <c r="H10" s="11">
        <v>473313</v>
      </c>
      <c r="I10" s="12">
        <f t="shared" ref="I10:I12" si="2">ROUND(G10*H10,0)</f>
        <v>6626382</v>
      </c>
      <c r="J10" s="11">
        <v>14</v>
      </c>
      <c r="K10" s="11">
        <v>473313</v>
      </c>
      <c r="L10" s="12">
        <f t="shared" ref="L10:L12" si="3">ROUND(J10*K10,0)</f>
        <v>6626382</v>
      </c>
    </row>
    <row r="11" spans="1:12" ht="12.75" customHeight="1">
      <c r="A11" s="8" t="s">
        <v>6</v>
      </c>
      <c r="B11" s="9">
        <v>21930300</v>
      </c>
      <c r="C11" s="9">
        <v>23807700</v>
      </c>
      <c r="D11" s="10">
        <v>63</v>
      </c>
      <c r="E11" s="11">
        <v>473313</v>
      </c>
      <c r="F11" s="12">
        <f t="shared" si="1"/>
        <v>29818719</v>
      </c>
      <c r="G11" s="11">
        <v>63</v>
      </c>
      <c r="H11" s="11">
        <v>473313</v>
      </c>
      <c r="I11" s="12">
        <f t="shared" si="2"/>
        <v>29818719</v>
      </c>
      <c r="J11" s="11">
        <v>63</v>
      </c>
      <c r="K11" s="11">
        <v>473313</v>
      </c>
      <c r="L11" s="12">
        <f t="shared" si="3"/>
        <v>29818719</v>
      </c>
    </row>
    <row r="12" spans="1:12" ht="12.75" customHeight="1">
      <c r="A12" s="8" t="s">
        <v>7</v>
      </c>
      <c r="B12" s="9">
        <v>2088600</v>
      </c>
      <c r="C12" s="9">
        <v>2267400</v>
      </c>
      <c r="D12" s="10">
        <v>6</v>
      </c>
      <c r="E12" s="11">
        <v>473313</v>
      </c>
      <c r="F12" s="12">
        <f t="shared" si="1"/>
        <v>2839878</v>
      </c>
      <c r="G12" s="11">
        <v>6</v>
      </c>
      <c r="H12" s="11">
        <v>473313</v>
      </c>
      <c r="I12" s="12">
        <f t="shared" si="2"/>
        <v>2839878</v>
      </c>
      <c r="J12" s="11">
        <v>6</v>
      </c>
      <c r="K12" s="11">
        <v>473313</v>
      </c>
      <c r="L12" s="12">
        <f t="shared" si="3"/>
        <v>2839878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2024-10-11T12:55:08Z</dcterms:modified>
</cp:coreProperties>
</file>