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5300" windowHeight="9000"/>
  </bookViews>
  <sheets>
    <sheet name="Лист1" sheetId="1" r:id="rId1"/>
  </sheets>
  <definedNames>
    <definedName name="_xlnm.Print_Area" localSheetId="0">Лист1!$A$1:$I$130</definedName>
  </definedNames>
  <calcPr calcId="144525"/>
</workbook>
</file>

<file path=xl/calcChain.xml><?xml version="1.0" encoding="utf-8"?>
<calcChain xmlns="http://schemas.openxmlformats.org/spreadsheetml/2006/main">
  <c r="H129" i="1" l="1"/>
  <c r="I128" i="1"/>
  <c r="H128" i="1"/>
  <c r="G128" i="1"/>
  <c r="I127" i="1"/>
  <c r="H127" i="1"/>
  <c r="G127" i="1"/>
  <c r="I122" i="1"/>
  <c r="H122" i="1"/>
  <c r="G122" i="1"/>
  <c r="I119" i="1"/>
  <c r="H119" i="1"/>
  <c r="G119" i="1"/>
  <c r="I114" i="1"/>
  <c r="H114" i="1"/>
  <c r="G114" i="1"/>
  <c r="I111" i="1"/>
  <c r="H111" i="1"/>
  <c r="G111" i="1"/>
  <c r="I109" i="1"/>
  <c r="H109" i="1"/>
  <c r="G109" i="1"/>
  <c r="I106" i="1"/>
  <c r="H106" i="1"/>
  <c r="G106" i="1"/>
  <c r="I100" i="1"/>
  <c r="H100" i="1"/>
  <c r="G100" i="1"/>
  <c r="I99" i="1"/>
  <c r="H99" i="1"/>
  <c r="G99" i="1"/>
  <c r="I94" i="1"/>
  <c r="H94" i="1"/>
  <c r="G94" i="1"/>
  <c r="I90" i="1"/>
  <c r="H90" i="1"/>
  <c r="G90" i="1"/>
  <c r="I83" i="1"/>
  <c r="H83" i="1"/>
  <c r="G83" i="1"/>
  <c r="I81" i="1"/>
  <c r="H81" i="1"/>
  <c r="G81" i="1"/>
  <c r="I74" i="1"/>
  <c r="H74" i="1"/>
  <c r="G74" i="1"/>
  <c r="I71" i="1"/>
  <c r="H71" i="1"/>
  <c r="G71" i="1"/>
  <c r="I66" i="1"/>
  <c r="H66" i="1"/>
  <c r="G66" i="1"/>
  <c r="I62" i="1"/>
  <c r="H62" i="1"/>
  <c r="G62" i="1"/>
  <c r="I57" i="1"/>
  <c r="H57" i="1"/>
  <c r="G57" i="1"/>
  <c r="I51" i="1"/>
  <c r="H51" i="1"/>
  <c r="G51" i="1"/>
  <c r="I47" i="1"/>
  <c r="H47" i="1"/>
  <c r="G47" i="1"/>
  <c r="I43" i="1"/>
  <c r="H43" i="1"/>
  <c r="G43" i="1"/>
  <c r="I38" i="1"/>
  <c r="H38" i="1"/>
  <c r="G38" i="1"/>
  <c r="I34" i="1"/>
  <c r="H34" i="1"/>
  <c r="G34" i="1"/>
  <c r="I29" i="1"/>
  <c r="H29" i="1"/>
  <c r="G29" i="1"/>
  <c r="I22" i="1"/>
  <c r="H22" i="1"/>
  <c r="G22" i="1"/>
  <c r="I16" i="1"/>
  <c r="H16" i="1"/>
  <c r="G16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1" i="1"/>
  <c r="H121" i="1"/>
  <c r="G121" i="1"/>
  <c r="I120" i="1"/>
  <c r="H120" i="1"/>
  <c r="G120" i="1"/>
  <c r="I118" i="1"/>
  <c r="H118" i="1"/>
  <c r="G118" i="1"/>
  <c r="I117" i="1"/>
  <c r="H117" i="1"/>
  <c r="G117" i="1"/>
  <c r="I116" i="1"/>
  <c r="H116" i="1"/>
  <c r="G116" i="1"/>
  <c r="I115" i="1"/>
  <c r="H115" i="1"/>
  <c r="G115" i="1"/>
  <c r="I113" i="1"/>
  <c r="H113" i="1"/>
  <c r="G113" i="1"/>
  <c r="I112" i="1"/>
  <c r="H112" i="1"/>
  <c r="G112" i="1"/>
  <c r="I108" i="1"/>
  <c r="H108" i="1"/>
  <c r="G108" i="1"/>
  <c r="I107" i="1"/>
  <c r="H107" i="1"/>
  <c r="G107" i="1"/>
  <c r="I105" i="1"/>
  <c r="H105" i="1"/>
  <c r="G105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98" i="1"/>
  <c r="H98" i="1"/>
  <c r="G98" i="1"/>
  <c r="I97" i="1"/>
  <c r="H97" i="1"/>
  <c r="G97" i="1"/>
  <c r="I96" i="1"/>
  <c r="H96" i="1"/>
  <c r="G96" i="1"/>
  <c r="I95" i="1"/>
  <c r="H95" i="1"/>
  <c r="G95" i="1"/>
  <c r="I93" i="1"/>
  <c r="H93" i="1"/>
  <c r="G93" i="1"/>
  <c r="I92" i="1"/>
  <c r="H92" i="1"/>
  <c r="G92" i="1"/>
  <c r="I91" i="1"/>
  <c r="H91" i="1"/>
  <c r="G91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2" i="1"/>
  <c r="H82" i="1"/>
  <c r="G82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3" i="1"/>
  <c r="H73" i="1"/>
  <c r="G73" i="1"/>
  <c r="I72" i="1"/>
  <c r="H72" i="1"/>
  <c r="G72" i="1"/>
  <c r="I70" i="1"/>
  <c r="H70" i="1"/>
  <c r="G70" i="1"/>
  <c r="I69" i="1"/>
  <c r="H69" i="1"/>
  <c r="G69" i="1"/>
  <c r="H68" i="1"/>
  <c r="G68" i="1"/>
  <c r="I67" i="1"/>
  <c r="H67" i="1"/>
  <c r="G67" i="1"/>
  <c r="I65" i="1"/>
  <c r="H65" i="1"/>
  <c r="G65" i="1"/>
  <c r="I64" i="1"/>
  <c r="H64" i="1"/>
  <c r="G64" i="1"/>
  <c r="I63" i="1"/>
  <c r="H63" i="1"/>
  <c r="G63" i="1"/>
  <c r="I61" i="1"/>
  <c r="H61" i="1"/>
  <c r="G61" i="1"/>
  <c r="I60" i="1"/>
  <c r="H60" i="1"/>
  <c r="G60" i="1"/>
  <c r="I59" i="1"/>
  <c r="H59" i="1"/>
  <c r="G59" i="1"/>
  <c r="I58" i="1"/>
  <c r="H58" i="1"/>
  <c r="G58" i="1"/>
  <c r="I56" i="1"/>
  <c r="H56" i="1"/>
  <c r="G56" i="1"/>
  <c r="I55" i="1"/>
  <c r="H55" i="1"/>
  <c r="G55" i="1"/>
  <c r="H54" i="1"/>
  <c r="G54" i="1"/>
  <c r="I53" i="1"/>
  <c r="H53" i="1"/>
  <c r="G53" i="1"/>
  <c r="I52" i="1"/>
  <c r="H52" i="1"/>
  <c r="G52" i="1"/>
  <c r="I50" i="1"/>
  <c r="H50" i="1"/>
  <c r="G50" i="1"/>
  <c r="I49" i="1"/>
  <c r="H49" i="1"/>
  <c r="G49" i="1"/>
  <c r="I48" i="1"/>
  <c r="H48" i="1"/>
  <c r="G48" i="1"/>
  <c r="I46" i="1"/>
  <c r="H46" i="1"/>
  <c r="G46" i="1"/>
  <c r="I45" i="1"/>
  <c r="H45" i="1"/>
  <c r="G45" i="1"/>
  <c r="I44" i="1"/>
  <c r="H44" i="1"/>
  <c r="G44" i="1"/>
  <c r="I42" i="1"/>
  <c r="H42" i="1"/>
  <c r="G42" i="1"/>
  <c r="I41" i="1"/>
  <c r="H41" i="1"/>
  <c r="G41" i="1"/>
  <c r="I40" i="1"/>
  <c r="H40" i="1"/>
  <c r="G40" i="1"/>
  <c r="I39" i="1"/>
  <c r="H39" i="1"/>
  <c r="G39" i="1"/>
  <c r="I37" i="1"/>
  <c r="H37" i="1"/>
  <c r="G37" i="1"/>
  <c r="I36" i="1"/>
  <c r="H36" i="1"/>
  <c r="G36" i="1"/>
  <c r="I35" i="1"/>
  <c r="H35" i="1"/>
  <c r="G35" i="1"/>
  <c r="I33" i="1"/>
  <c r="H33" i="1"/>
  <c r="G33" i="1"/>
  <c r="I32" i="1"/>
  <c r="H32" i="1"/>
  <c r="G32" i="1"/>
  <c r="H31" i="1"/>
  <c r="G31" i="1"/>
  <c r="H30" i="1"/>
  <c r="G30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E129" i="1"/>
  <c r="C129" i="1" l="1"/>
  <c r="F129" i="1"/>
  <c r="D129" i="1"/>
  <c r="H7" i="1"/>
  <c r="H6" i="1"/>
  <c r="G7" i="1"/>
  <c r="G6" i="1"/>
  <c r="I6" i="1"/>
  <c r="I129" i="1" l="1"/>
  <c r="G129" i="1"/>
  <c r="I7" i="1"/>
</calcChain>
</file>

<file path=xl/sharedStrings.xml><?xml version="1.0" encoding="utf-8"?>
<sst xmlns="http://schemas.openxmlformats.org/spreadsheetml/2006/main" count="164" uniqueCount="164">
  <si>
    <t>Наименование программ</t>
  </si>
  <si>
    <t>Исполнено (кассовый расход)</t>
  </si>
  <si>
    <t>№ п\п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</si>
  <si>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рубежом, на 2013-2021 годы</t>
  </si>
  <si>
    <t>Подпрограмма "Организация и осуществление внутреннего государственного финансового контроля в финансово-бюджетной сфере и сфере закупок"</t>
  </si>
  <si>
    <t>Подпрограмма "Экспертиза и контрольно-надзорные функции в сфере охраны здоровья"</t>
  </si>
  <si>
    <t>Подпрограмма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</si>
  <si>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>Подпрограмма "Финансовое обеспечение территориальной программы обязательного медицинского страхования Курской области"</t>
  </si>
  <si>
    <t>Подпрограмма "Составление (изменение) списков кандидатов в присяжные заседатели"</t>
  </si>
  <si>
    <t>Подпрограмма "Использование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</si>
  <si>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Государственная программа Курской области "Развитие здравоохранения в Курской области"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</si>
  <si>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</si>
  <si>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Подпрограмма "Совершенствование оказания специализированной, включая высокотехнологичную, медицинской помощи"</t>
  </si>
  <si>
    <t>Подпрограмма "Охрана здоровья матери и ребенка"</t>
  </si>
  <si>
    <t>Подпрограмма "Оказание паллиативной помощи, в том числе детям"</t>
  </si>
  <si>
    <t>Подпрограмма "Кадровое обеспечение системы здравоохранения"</t>
  </si>
  <si>
    <t>Подпрограмма "Управление государственной программой и обеспечение условий реализации"</t>
  </si>
  <si>
    <t>Государственная программа Курской области "Развитие образования в Курской области"</t>
  </si>
  <si>
    <t>Подпрограмма "Развитие дошкольного и общего образования детей"</t>
  </si>
  <si>
    <t>Подпрограмма "Реализация дополнительного образования и системы воспитания детей"</t>
  </si>
  <si>
    <t>Подпрограмма "Развитие профессионального образования"</t>
  </si>
  <si>
    <t>Подпрограмма "Развитие системы оценки качества образования и информационной прозрачности системы образования"</t>
  </si>
  <si>
    <t>Подпрограмма "Обеспечение реализации государственной программы Курской области "Развитие образования в Курской области" и прочие мероприятия в области образования"</t>
  </si>
  <si>
    <t>Государственная программа Курской области "Социальная поддержка граждан в Курской области"</t>
  </si>
  <si>
    <t>Подпрограмма "Развитие мер социальной поддержки отдельных категорий граждан"</t>
  </si>
  <si>
    <t>Подпрограмма "Модернизация и развитие социального обслуживания населения"</t>
  </si>
  <si>
    <t>Подпрограмма "Улучшение демографической ситуации, совершенствование социальной поддержки семьи и детей"</t>
  </si>
  <si>
    <t>Подпрограмма "Повышение эффективности государственной поддержки социально-ориентированных некоммерческих организаций"</t>
  </si>
  <si>
    <t>Подпрограмма "Повышение уровня и качества жизни пожилых людей"</t>
  </si>
  <si>
    <t>Подпрограмма "Обеспечение реализации государственной программы и прочие мероприятия в области социального обеспечения"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</si>
  <si>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</si>
  <si>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Подпрограмма "Совершенствование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области"</t>
  </si>
  <si>
    <t>Подпрограмма "Повышение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</si>
  <si>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Подпрограмма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</si>
  <si>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</si>
  <si>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Подпрограмма "Создание условий для обеспечения доступным и комфортным жильем граждан в Курской области"</t>
  </si>
  <si>
    <t>Подпрограмма "Обеспечение качественными услугами ЖКХ населения Курской области"</t>
  </si>
  <si>
    <t>Государственная программа Курской области "Содействие занятости населения в Курской области"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</si>
  <si>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</si>
  <si>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</si>
  <si>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Государственная программа Курской области "Создание условий для эффективного исполнения полномочий в сфере юстиции"</t>
  </si>
  <si>
    <t>Подпрограмма "Развитие системы органов ЗАГС Курской области"</t>
  </si>
  <si>
    <t>Подпрограмма "Развитие мировой юстиции Курской области"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</si>
  <si>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</si>
  <si>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Подпрограмма "Снижение рисков и смягчение последствий чрезвычайных ситуаций природного и техногенного характера в Курской области"</t>
  </si>
  <si>
    <t>Подпрограмма "Пожарная безопасность и защита населения Курской области"</t>
  </si>
  <si>
    <t>Подпрограмма "Обеспечение биологической и химической безопасности Курской области"</t>
  </si>
  <si>
    <t>Подпрограмма "Обеспечение реализации государственной программы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</si>
  <si>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</si>
  <si>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Подпрограмма "Наследие"</t>
  </si>
  <si>
    <t>Подпрограмма "Искусство"</t>
  </si>
  <si>
    <t>Подпрограмма "Обеспечение условий реализации государственной программы" государственной программы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</si>
  <si>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</si>
  <si>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Подпрограмма "Развитие физической культуры и массового спорта в Курской области"</t>
  </si>
  <si>
    <t>Подпрограмма "Создание условий для успешного выступления спортсменов Курской области на межрегиональных, всероссийских и международных спортивных соревнованиях"</t>
  </si>
  <si>
    <t>Подпрограмма "Управление развитием отрасли физической культуры и спорта"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</si>
  <si>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</si>
  <si>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Подпрограмма "Молодежь Курской области"</t>
  </si>
  <si>
    <t>Подпрограмма "Туризм"</t>
  </si>
  <si>
    <t>Подпрограмма "Оздоровление и отдых детей"</t>
  </si>
  <si>
    <t>Подпрограмма "Обеспечение реализации государственной программы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</si>
  <si>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</si>
  <si>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Подпрограмма "Организация хранения, комплектования и использования документов Архивного фонда Курской области и иных архивных документов"</t>
  </si>
  <si>
    <t>Подпрограмма "Обеспечение условий для реализации государственной программы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</si>
  <si>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</si>
  <si>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Подпрограмма "Создание благоприятных условий для привлечения инвестиций в экономику Курской области"</t>
  </si>
  <si>
    <t>Подпрограмма "Развитие малого и среднего предпринимательства в Курской области"</t>
  </si>
  <si>
    <t>Подпрограмма "Повышение доступности государственных и муниципальных услуг в Курской области"</t>
  </si>
  <si>
    <t>Подпрограмма "Развитие внешнеэкономической деятельности Курской области и межрегиональных связей с регионами Российской Федерации"</t>
  </si>
  <si>
    <t>Подпрограмма "О реализации на территории Курской области государственной политики Российской Федерации в отношении соотечественников, проживающих за рубежом"</t>
  </si>
  <si>
    <t>Подпрограмма "Обеспечение реализации государственной программы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</si>
  <si>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</si>
  <si>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Подпрограмма "Модернизация и развитие инновационной деятельности в обрабатывающих отраслях промышленного комплекса Курской области"</t>
  </si>
  <si>
    <t>Государственная программа Курской области "Развитие информационного общества в Курской области"</t>
  </si>
  <si>
    <t>Подпрограмма "Электронное правительство Курской области"</t>
  </si>
  <si>
    <t>Подпрограмма "Развитие системы защиты информации Курской области"</t>
  </si>
  <si>
    <t>Подпрограмма "Обеспечение реализации государственной программы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</si>
  <si>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</si>
  <si>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Подпрограмма "Развитие сети автомобильных дорог Курской области"</t>
  </si>
  <si>
    <t>Подпрограмма "Развитие пассажирских перевозок в Курской области"</t>
  </si>
  <si>
    <t>Подпрограмма "Повышение безопасности дорожного движения в Курской области"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</si>
  <si>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</si>
  <si>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Подпрограмма "Обеспечение реализации государственной программы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</si>
  <si>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</si>
  <si>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Подпрограмма "Экология и природные ресурсы Курской области"</t>
  </si>
  <si>
    <t>Подпрограмма "Развитие водохозяйственного комплекса Курской области"</t>
  </si>
  <si>
    <t>Подпрограмма "Обеспечение реализации государственной программы Курской области "Воспроизводство и использование природных ресурсов, охрана окружающей среды в Курской области"</t>
  </si>
  <si>
    <t>Подпрограмма "Охрана, воспроизводство и рациональное использование объектов животного мира и среды их обитания на территории Курской области"</t>
  </si>
  <si>
    <t>Государственная программа Курской области "Развитие лесного хозяйства в Курской области"</t>
  </si>
  <si>
    <t>Подпрограмма "Охрана, защита и воспроизводство лесов"</t>
  </si>
  <si>
    <t>Подпрограмма "Обеспечение реализации государственной программы"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</si>
  <si>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</si>
  <si>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Подпрограмма "Обеспечение эффективной информационной политики и развитие государственных средств массовой информации"</t>
  </si>
  <si>
    <t>Подпрограмма "Обеспечение реализации государственной политики Курской области в сфере печати и массовой информации"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</si>
  <si>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</si>
  <si>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"Управление государственным долгом Курской области"</t>
  </si>
  <si>
    <t>Подпрограмма "Эффективная система межбюджетных отношений в Курской области"</t>
  </si>
  <si>
    <t>Подпрограмма "Обеспечение реализации государственной программы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</si>
  <si>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Государственная программа Курской области "Управление государственным имуществом Курской области"</t>
  </si>
  <si>
    <t>Подпрограмма "Совершенствование системы управления государственным имуществом и земельными ресурсами на территории Курской области"</t>
  </si>
  <si>
    <t>Подпрограмма "Обеспечение реализации государственной программы Курской области "Управление государственным имуществом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</si>
  <si>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</si>
  <si>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</si>
  <si>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</si>
  <si>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</si>
  <si>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</si>
  <si>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</si>
  <si>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</si>
  <si>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</si>
  <si>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</si>
  <si>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</si>
  <si>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</si>
  <si>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</si>
  <si>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</si>
  <si>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</si>
  <si>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</si>
  <si>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</si>
  <si>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</si>
  <si>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</si>
  <si>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</si>
  <si>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</si>
  <si>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</si>
  <si>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</si>
  <si>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</si>
  <si>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</si>
  <si>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>Подпрограмма "Комплексные меры по профилактике правонарушений и обеспечению общественного порядка на территории Курской области"</t>
  </si>
  <si>
    <t>Подпрограмма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</si>
  <si>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"Предупреждение  безнадзорности, беспризорности, правонарушений и антиобщественных действий несовершеннолетних"</t>
  </si>
  <si>
    <t xml:space="preserve">        руб.</t>
  </si>
  <si>
    <t>Подпрограмма "Сопровождение молодых инвалидов при их трудоустройстве"</t>
  </si>
  <si>
    <t>25</t>
  </si>
  <si>
    <t>Подпрограмма "Организация деятельности в области обращения с отходами, в том числе с твердыми коммунальными отходами"</t>
  </si>
  <si>
    <t>Подпрограмма "Реализация мероприятий по укреплению единства российской нации и этнокультурному развитию народов России в Курской области"</t>
  </si>
  <si>
    <t>Подпрограмма "Ситуационный Центр Губернатора Курской области"</t>
  </si>
  <si>
    <t>Подпрограмма "Противодействие терроризму и экстремизму"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</si>
  <si>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</si>
  <si>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</si>
  <si>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</si>
  <si>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</si>
  <si>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</si>
  <si>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 xml:space="preserve"> Государственная программа Курской области "Повышение энергоэффективности и развитие энергетики в Курской области"</t>
  </si>
  <si>
    <t>Подпрограмма "Развитие и модернизация электроэнергетики Курской области"</t>
  </si>
  <si>
    <t>Лимиты бюджетных обязательств на 2020 г.</t>
  </si>
  <si>
    <t>8</t>
  </si>
  <si>
    <t>Государственная программа Курской области "Комплексное развитие сельских территорий Курской области"</t>
  </si>
  <si>
    <t>Подпрограмма "Создание условий для обеспечения доступным и комфортным жильем сельского населения"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</si>
  <si>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</si>
  <si>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</si>
  <si>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Подпрограмма "Развитие отраслей сельского хозяйства,  пищевой и перерабатывающей промышленности в Курской области"</t>
  </si>
  <si>
    <t>Подпрограмма "Развитие мелиорации земель сельскохозяйственного назначения Курской области"</t>
  </si>
  <si>
    <t>Подпрограмма "Обеспечение эпизоотического и ветеринарно-санитарного благополучия территории Курской области "</t>
  </si>
  <si>
    <t>ВСЕГО</t>
  </si>
  <si>
    <t>Лимиты бюджетных обязательств на 2021 г.</t>
  </si>
  <si>
    <t>Подпрограмма "Формирование и совершенствование системы комплексной реабилитации и абилитации инвалидов, в том числе детей-инвалидов, в Курской области"</t>
  </si>
  <si>
    <t>Подпрограмма "Обеспечение реализации государственной программы Курской области "Содействие занятости населения в Курской области"</t>
  </si>
  <si>
    <t>Подпрограмма "Информационная инфраструктура Курской области"</t>
  </si>
  <si>
    <t>Подпрограмма "Реализация процессов цифровой трансформации"</t>
  </si>
  <si>
    <t>Подпрограмма "Экология и чистая вода в Курской области"</t>
  </si>
  <si>
    <t xml:space="preserve">       Информация о выполнении государственных программ Курской области за  2020  и 2021 года</t>
  </si>
  <si>
    <t xml:space="preserve"> 2020 г.</t>
  </si>
  <si>
    <t xml:space="preserve"> 2021г.</t>
  </si>
  <si>
    <t xml:space="preserve">Отклонение (+;-)
2021 г. к .2020 г.
</t>
  </si>
  <si>
    <t xml:space="preserve">%
исполнения
за  2021г.
</t>
  </si>
  <si>
    <t xml:space="preserve">%
исполнения
за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</si>
</sst>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 Cy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</font>
    <font>
      <b/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5AB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23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4" fontId="8" fillId="0" borderId="4">
      <alignment horizontal="right" vertical="top" shrinkToFit="1"/>
    </xf>
    <xf numFmtId="4" fontId="7" fillId="2" borderId="4">
      <alignment horizontal="right" vertical="top" shrinkToFit="1"/>
    </xf>
    <xf numFmtId="4" fontId="11" fillId="5" borderId="6">
      <alignment horizontal="right" shrinkToFit="1"/>
    </xf>
    <xf numFmtId="4" fontId="11" fillId="5" borderId="7">
      <alignment horizontal="right" shrinkToFit="1"/>
    </xf>
  </cellStyleXfs>
  <cellXfs count="54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/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center" wrapText="1"/>
    </xf>
    <xf numFmtId="4" fontId="5" fillId="3" borderId="0" xfId="11" applyNumberFormat="1" applyFont="1" applyFill="1" applyBorder="1" applyAlignment="1" applyProtection="1">
      <alignment horizontal="right" vertical="top" shrinkToFit="1"/>
    </xf>
    <xf numFmtId="0" fontId="1" fillId="0" borderId="1" xfId="0" applyFont="1" applyBorder="1" applyAlignment="1">
      <alignment horizontal="center" vertical="center" wrapText="1"/>
    </xf>
    <xf numFmtId="4" fontId="8" fillId="0" borderId="1" xfId="18" applyNumberFormat="1" applyBorder="1" applyAlignment="1" applyProtection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5" fillId="0" borderId="1" xfId="18" applyNumberFormat="1" applyFont="1" applyBorder="1" applyAlignment="1" applyProtection="1">
      <alignment horizontal="center" vertical="center" shrinkToFit="1"/>
    </xf>
    <xf numFmtId="4" fontId="8" fillId="0" borderId="1" xfId="19" applyNumberFormat="1" applyBorder="1" applyAlignment="1" applyProtection="1">
      <alignment horizontal="center" vertical="center" shrinkToFit="1"/>
    </xf>
    <xf numFmtId="4" fontId="5" fillId="0" borderId="1" xfId="19" applyNumberFormat="1" applyFont="1" applyBorder="1" applyAlignment="1" applyProtection="1">
      <alignment horizontal="center" vertical="center" shrinkToFi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6" fillId="4" borderId="1" xfId="17" applyNumberFormat="1" applyFont="1" applyFill="1" applyBorder="1" applyAlignment="1" applyProtection="1">
      <alignment horizontal="center" vertical="center" shrinkToFit="1"/>
    </xf>
    <xf numFmtId="0" fontId="1" fillId="4" borderId="0" xfId="0" applyFont="1" applyFill="1"/>
    <xf numFmtId="0" fontId="0" fillId="4" borderId="0" xfId="0" applyFill="1"/>
    <xf numFmtId="4" fontId="7" fillId="4" borderId="1" xfId="20" applyNumberFormat="1" applyFill="1" applyBorder="1" applyAlignment="1" applyProtection="1">
      <alignment horizontal="center" vertical="center" shrinkToFit="1"/>
    </xf>
    <xf numFmtId="49" fontId="6" fillId="4" borderId="1" xfId="5" applyNumberFormat="1" applyFont="1" applyFill="1" applyBorder="1" applyAlignment="1" applyProtection="1">
      <alignment vertical="center" shrinkToFit="1"/>
      <protection locked="0"/>
    </xf>
    <xf numFmtId="49" fontId="5" fillId="0" borderId="1" xfId="6" applyNumberFormat="1" applyFont="1" applyBorder="1" applyAlignment="1" applyProtection="1">
      <alignment vertical="center" shrinkToFit="1"/>
      <protection locked="0"/>
    </xf>
    <xf numFmtId="49" fontId="6" fillId="4" borderId="1" xfId="3" applyNumberFormat="1" applyFont="1" applyFill="1" applyBorder="1" applyAlignment="1" applyProtection="1">
      <alignment vertical="center" shrinkToFit="1"/>
    </xf>
    <xf numFmtId="49" fontId="9" fillId="0" borderId="1" xfId="1" applyNumberFormat="1" applyFont="1" applyBorder="1" applyAlignment="1" applyProtection="1">
      <alignment vertical="center" shrinkToFit="1"/>
    </xf>
    <xf numFmtId="49" fontId="6" fillId="4" borderId="1" xfId="6" applyNumberFormat="1" applyFont="1" applyFill="1" applyBorder="1" applyAlignment="1" applyProtection="1">
      <alignment vertical="center" shrinkToFit="1"/>
      <protection locked="0"/>
    </xf>
    <xf numFmtId="49" fontId="6" fillId="4" borderId="1" xfId="14" applyNumberFormat="1" applyFont="1" applyFill="1" applyBorder="1" applyAlignment="1" applyProtection="1">
      <alignment vertical="center" shrinkToFit="1"/>
    </xf>
    <xf numFmtId="49" fontId="5" fillId="0" borderId="1" xfId="16" applyNumberFormat="1" applyFont="1" applyBorder="1" applyAlignment="1" applyProtection="1">
      <alignment vertical="center" shrinkToFit="1"/>
    </xf>
    <xf numFmtId="49" fontId="6" fillId="4" borderId="1" xfId="16" applyNumberFormat="1" applyFont="1" applyFill="1" applyBorder="1" applyAlignment="1" applyProtection="1">
      <alignment vertical="center" shrinkToFi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49" fontId="6" fillId="4" borderId="1" xfId="3" quotePrefix="1" applyNumberFormat="1" applyFont="1" applyFill="1" applyBorder="1" applyAlignment="1" applyProtection="1">
      <alignment vertical="center" wrapText="1"/>
      <protection locked="0"/>
    </xf>
    <xf numFmtId="49" fontId="5" fillId="0" borderId="1" xfId="1" quotePrefix="1" applyNumberFormat="1" applyFont="1" applyBorder="1" applyAlignment="1" applyProtection="1">
      <alignment vertical="center" wrapText="1"/>
      <protection locked="0"/>
    </xf>
    <xf numFmtId="0" fontId="3" fillId="0" borderId="1" xfId="6" quotePrefix="1" applyNumberFormat="1" applyBorder="1" applyAlignment="1" applyProtection="1">
      <alignment vertical="center" wrapText="1"/>
    </xf>
    <xf numFmtId="0" fontId="5" fillId="0" borderId="1" xfId="18" quotePrefix="1" applyNumberFormat="1" applyFont="1" applyBorder="1" applyAlignment="1" applyProtection="1">
      <alignment vertical="center" wrapText="1"/>
    </xf>
    <xf numFmtId="0" fontId="5" fillId="0" borderId="1" xfId="6" quotePrefix="1" applyNumberFormat="1" applyFont="1" applyBorder="1" applyAlignment="1" applyProtection="1">
      <alignment vertical="center" wrapText="1"/>
    </xf>
    <xf numFmtId="0" fontId="6" fillId="4" borderId="1" xfId="5" quotePrefix="1" applyNumberFormat="1" applyFont="1" applyFill="1" applyBorder="1" applyAlignment="1" applyProtection="1">
      <alignment vertical="center" wrapText="1"/>
    </xf>
    <xf numFmtId="0" fontId="4" fillId="4" borderId="1" xfId="5" quotePrefix="1" applyNumberFormat="1" applyFill="1" applyBorder="1" applyAlignment="1" applyProtection="1">
      <alignment vertical="center" wrapText="1"/>
    </xf>
    <xf numFmtId="2" fontId="5" fillId="0" borderId="1" xfId="1" quotePrefix="1" applyNumberFormat="1" applyFont="1" applyBorder="1" applyAlignment="1" applyProtection="1">
      <alignment vertical="center" wrapText="1"/>
      <protection locked="0"/>
    </xf>
    <xf numFmtId="0" fontId="6" fillId="4" borderId="1" xfId="15" quotePrefix="1" applyNumberFormat="1" applyFont="1" applyFill="1" applyBorder="1" applyAlignment="1" applyProtection="1">
      <alignment vertical="center" wrapText="1"/>
    </xf>
    <xf numFmtId="0" fontId="5" fillId="0" borderId="1" xfId="12" quotePrefix="1" applyNumberFormat="1" applyFont="1" applyBorder="1" applyAlignment="1" applyProtection="1">
      <alignment vertical="center" wrapText="1"/>
    </xf>
    <xf numFmtId="0" fontId="6" fillId="4" borderId="1" xfId="4" quotePrefix="1" applyNumberFormat="1" applyFont="1" applyFill="1" applyBorder="1" applyAlignment="1" applyProtection="1">
      <alignment vertical="center" wrapText="1"/>
    </xf>
    <xf numFmtId="4" fontId="7" fillId="4" borderId="1" xfId="17" applyNumberForma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3">
    <cellStyle name="ex58" xfId="21"/>
    <cellStyle name="ex59" xfId="22"/>
    <cellStyle name="ex60" xfId="3"/>
    <cellStyle name="ex61" xfId="5"/>
    <cellStyle name="ex62" xfId="4"/>
    <cellStyle name="ex63" xfId="17"/>
    <cellStyle name="ex64" xfId="20"/>
    <cellStyle name="ex65" xfId="1"/>
    <cellStyle name="ex66" xfId="6"/>
    <cellStyle name="ex67" xfId="2"/>
    <cellStyle name="ex68" xfId="18"/>
    <cellStyle name="ex69" xfId="19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tabSelected="1" view="pageBreakPreview" zoomScale="70" zoomScaleNormal="85" zoomScaleSheetLayoutView="70" workbookViewId="0">
      <pane ySplit="5" topLeftCell="A6" activePane="bottomLeft" state="frozen"/>
      <selection pane="bottomLeft" activeCell="G117" sqref="G117"/>
    </sheetView>
  </sheetViews>
  <sheetFormatPr defaultRowHeight="15" x14ac:dyDescent="0.25"/>
  <cols>
    <col min="1" max="1" width="6.140625" customWidth="1"/>
    <col min="2" max="2" width="39.42578125" customWidth="1"/>
    <col min="3" max="4" width="17.28515625" style="6" customWidth="1"/>
    <col min="5" max="5" width="18.28515625" customWidth="1"/>
    <col min="6" max="6" width="19.7109375" style="8" customWidth="1"/>
    <col min="7" max="7" width="20.140625" customWidth="1"/>
    <col min="9" max="9" width="12.140625" customWidth="1"/>
    <col min="10" max="10" width="8.85546875" customWidth="1"/>
  </cols>
  <sheetData>
    <row r="1" spans="1:10" ht="18.600000000000001" customHeight="1" x14ac:dyDescent="0.25">
      <c r="A1" s="52" t="s">
        <v>158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H2" s="21" t="s">
        <v>128</v>
      </c>
      <c r="I2" s="21"/>
    </row>
    <row r="3" spans="1:10" ht="22.9" customHeight="1" x14ac:dyDescent="0.25">
      <c r="A3" s="22" t="s">
        <v>2</v>
      </c>
      <c r="B3" s="22" t="s">
        <v>0</v>
      </c>
      <c r="C3" s="24" t="s">
        <v>142</v>
      </c>
      <c r="D3" s="24" t="s">
        <v>152</v>
      </c>
      <c r="E3" s="22" t="s">
        <v>1</v>
      </c>
      <c r="F3" s="22"/>
      <c r="G3" s="22"/>
      <c r="H3" s="22" t="s">
        <v>163</v>
      </c>
      <c r="I3" s="22" t="s">
        <v>162</v>
      </c>
      <c r="J3" s="2"/>
    </row>
    <row r="4" spans="1:10" ht="61.15" customHeight="1" x14ac:dyDescent="0.25">
      <c r="A4" s="23"/>
      <c r="B4" s="22"/>
      <c r="C4" s="24"/>
      <c r="D4" s="24"/>
      <c r="E4" s="7" t="s">
        <v>159</v>
      </c>
      <c r="F4" s="7" t="s">
        <v>160</v>
      </c>
      <c r="G4" s="14" t="s">
        <v>161</v>
      </c>
      <c r="H4" s="22"/>
      <c r="I4" s="22"/>
      <c r="J4" s="2"/>
    </row>
    <row r="5" spans="1:10" x14ac:dyDescent="0.2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2"/>
    </row>
    <row r="6" spans="1:10" ht="42.6" customHeight="1" x14ac:dyDescent="0.25">
      <c r="A6" s="30" t="s">
        <v>101</v>
      </c>
      <c r="B6" s="40" t="s">
        <v>10</v>
      </c>
      <c r="C6" s="26">
        <v>15028350392</v>
      </c>
      <c r="D6" s="51">
        <v>20822832571</v>
      </c>
      <c r="E6" s="26">
        <v>14799849379.98</v>
      </c>
      <c r="F6" s="29">
        <v>19131083724.139999</v>
      </c>
      <c r="G6" s="25">
        <f>F6-E6</f>
        <v>4331234344.1599998</v>
      </c>
      <c r="H6" s="25">
        <f t="shared" ref="H6:I6" si="0">E6/C6*100</f>
        <v>98.479533641019984</v>
      </c>
      <c r="I6" s="25">
        <f t="shared" si="0"/>
        <v>91.875510495070188</v>
      </c>
      <c r="J6" s="2"/>
    </row>
    <row r="7" spans="1:10" ht="52.15" customHeight="1" x14ac:dyDescent="0.25">
      <c r="A7" s="31"/>
      <c r="B7" s="41" t="s">
        <v>11</v>
      </c>
      <c r="C7" s="18">
        <v>2075473576</v>
      </c>
      <c r="D7" s="15">
        <v>3816340961</v>
      </c>
      <c r="E7" s="18">
        <v>2066829349.3699999</v>
      </c>
      <c r="F7" s="19">
        <v>3738820813.0900002</v>
      </c>
      <c r="G7" s="16">
        <f>F7-E7</f>
        <v>1671991463.7200003</v>
      </c>
      <c r="H7" s="17">
        <f>E7/C7*100</f>
        <v>99.583505821034834</v>
      </c>
      <c r="I7" s="17">
        <f>F7/D7*100</f>
        <v>97.968731077694713</v>
      </c>
      <c r="J7" s="9"/>
    </row>
    <row r="8" spans="1:10" ht="63" customHeight="1" x14ac:dyDescent="0.25">
      <c r="A8" s="31"/>
      <c r="B8" s="41" t="s">
        <v>12</v>
      </c>
      <c r="C8" s="18">
        <v>5782340199</v>
      </c>
      <c r="D8" s="15">
        <v>8515325033</v>
      </c>
      <c r="E8" s="18">
        <v>5622033842.6700001</v>
      </c>
      <c r="F8" s="19">
        <v>6933240796.4799995</v>
      </c>
      <c r="G8" s="16">
        <f t="shared" ref="G8:G15" si="1">F8-E8</f>
        <v>1311206953.8099995</v>
      </c>
      <c r="H8" s="17">
        <f t="shared" ref="H8:H16" si="2">E8/C8*100</f>
        <v>97.227656090561339</v>
      </c>
      <c r="I8" s="17">
        <f t="shared" ref="I8:I16" si="3">F8/D8*100</f>
        <v>81.420741658259132</v>
      </c>
      <c r="J8" s="2"/>
    </row>
    <row r="9" spans="1:10" s="1" customFormat="1" ht="25.5" x14ac:dyDescent="0.25">
      <c r="A9" s="31"/>
      <c r="B9" s="41" t="s">
        <v>13</v>
      </c>
      <c r="C9" s="18">
        <v>618561304</v>
      </c>
      <c r="D9" s="15">
        <v>316788312</v>
      </c>
      <c r="E9" s="18">
        <v>617550445</v>
      </c>
      <c r="F9" s="19">
        <v>316549807.27999997</v>
      </c>
      <c r="G9" s="16">
        <f t="shared" si="1"/>
        <v>-301000637.72000003</v>
      </c>
      <c r="H9" s="17">
        <f t="shared" si="2"/>
        <v>99.836579011091843</v>
      </c>
      <c r="I9" s="17">
        <f t="shared" si="3"/>
        <v>99.924711641507784</v>
      </c>
      <c r="J9" s="3"/>
    </row>
    <row r="10" spans="1:10" s="1" customFormat="1" ht="30.6" customHeight="1" x14ac:dyDescent="0.25">
      <c r="A10" s="31"/>
      <c r="B10" s="41" t="s">
        <v>14</v>
      </c>
      <c r="C10" s="18">
        <v>168270551</v>
      </c>
      <c r="D10" s="15">
        <v>187161726</v>
      </c>
      <c r="E10" s="18">
        <v>158853938.22</v>
      </c>
      <c r="F10" s="19">
        <v>180343819.06999999</v>
      </c>
      <c r="G10" s="16">
        <f t="shared" si="1"/>
        <v>21489880.849999994</v>
      </c>
      <c r="H10" s="17">
        <f t="shared" si="2"/>
        <v>94.403885454680662</v>
      </c>
      <c r="I10" s="17">
        <f t="shared" si="3"/>
        <v>96.357210912876496</v>
      </c>
      <c r="J10" s="3"/>
    </row>
    <row r="11" spans="1:10" s="1" customFormat="1" ht="32.450000000000003" customHeight="1" x14ac:dyDescent="0.25">
      <c r="A11" s="31"/>
      <c r="B11" s="41" t="s">
        <v>15</v>
      </c>
      <c r="C11" s="18">
        <v>152241220</v>
      </c>
      <c r="D11" s="15">
        <v>166561242</v>
      </c>
      <c r="E11" s="18">
        <v>164462128.28999999</v>
      </c>
      <c r="F11" s="19">
        <v>164861266.16</v>
      </c>
      <c r="G11" s="16">
        <f t="shared" si="1"/>
        <v>399137.87000000477</v>
      </c>
      <c r="H11" s="17">
        <f t="shared" si="2"/>
        <v>108.02733207865781</v>
      </c>
      <c r="I11" s="17">
        <f t="shared" si="3"/>
        <v>98.979368897837588</v>
      </c>
      <c r="J11" s="3"/>
    </row>
    <row r="12" spans="1:10" s="1" customFormat="1" ht="42" customHeight="1" x14ac:dyDescent="0.25">
      <c r="A12" s="31"/>
      <c r="B12" s="41" t="s">
        <v>5</v>
      </c>
      <c r="C12" s="18">
        <v>140016245</v>
      </c>
      <c r="D12" s="15">
        <v>148271849</v>
      </c>
      <c r="E12" s="18">
        <v>133159305.56</v>
      </c>
      <c r="F12" s="19">
        <v>148108517.09</v>
      </c>
      <c r="G12" s="16">
        <f t="shared" si="1"/>
        <v>14949211.530000001</v>
      </c>
      <c r="H12" s="17">
        <f t="shared" si="2"/>
        <v>95.102754369680468</v>
      </c>
      <c r="I12" s="17">
        <f t="shared" si="3"/>
        <v>99.889842939774766</v>
      </c>
      <c r="J12" s="3"/>
    </row>
    <row r="13" spans="1:10" ht="43.15" customHeight="1" x14ac:dyDescent="0.25">
      <c r="A13" s="31"/>
      <c r="B13" s="41" t="s">
        <v>16</v>
      </c>
      <c r="C13" s="18">
        <v>478555204</v>
      </c>
      <c r="D13" s="15">
        <v>887297442</v>
      </c>
      <c r="E13" s="18">
        <v>717650399.38999999</v>
      </c>
      <c r="F13" s="19">
        <v>866454552.32000005</v>
      </c>
      <c r="G13" s="16">
        <f t="shared" si="1"/>
        <v>148804152.93000007</v>
      </c>
      <c r="H13" s="17">
        <f t="shared" si="2"/>
        <v>149.96188389375448</v>
      </c>
      <c r="I13" s="17">
        <f t="shared" si="3"/>
        <v>97.650969258626588</v>
      </c>
      <c r="J13" s="2"/>
    </row>
    <row r="14" spans="1:10" ht="91.5" customHeight="1" x14ac:dyDescent="0.25">
      <c r="A14" s="31"/>
      <c r="B14" s="41" t="s">
        <v>6</v>
      </c>
      <c r="C14" s="18">
        <v>169455408</v>
      </c>
      <c r="D14" s="15">
        <v>349496062</v>
      </c>
      <c r="E14" s="18">
        <v>432095528.48000002</v>
      </c>
      <c r="F14" s="19">
        <v>347114208.64999998</v>
      </c>
      <c r="G14" s="16">
        <f t="shared" si="1"/>
        <v>-84981319.830000043</v>
      </c>
      <c r="H14" s="17">
        <f t="shared" si="2"/>
        <v>254.99069848511417</v>
      </c>
      <c r="I14" s="17">
        <f t="shared" si="3"/>
        <v>99.318489216625267</v>
      </c>
      <c r="J14" s="2"/>
    </row>
    <row r="15" spans="1:10" ht="63" customHeight="1" x14ac:dyDescent="0.25">
      <c r="A15" s="31"/>
      <c r="B15" s="41" t="s">
        <v>7</v>
      </c>
      <c r="C15" s="18">
        <v>4589902631</v>
      </c>
      <c r="D15" s="15">
        <v>6435589944</v>
      </c>
      <c r="E15" s="18">
        <v>4887204826</v>
      </c>
      <c r="F15" s="19">
        <v>6435589944</v>
      </c>
      <c r="G15" s="16">
        <f t="shared" si="1"/>
        <v>1548385118</v>
      </c>
      <c r="H15" s="17">
        <f t="shared" si="2"/>
        <v>106.47730940939866</v>
      </c>
      <c r="I15" s="17">
        <f t="shared" si="3"/>
        <v>100</v>
      </c>
      <c r="J15" s="2"/>
    </row>
    <row r="16" spans="1:10" ht="49.9" customHeight="1" x14ac:dyDescent="0.25">
      <c r="A16" s="30" t="s">
        <v>102</v>
      </c>
      <c r="B16" s="40" t="s">
        <v>17</v>
      </c>
      <c r="C16" s="26">
        <v>17224598606</v>
      </c>
      <c r="D16" s="51">
        <v>21026363798</v>
      </c>
      <c r="E16" s="26">
        <v>16751310810.610001</v>
      </c>
      <c r="F16" s="29">
        <v>20724051266.970001</v>
      </c>
      <c r="G16" s="25">
        <f>F16-E16</f>
        <v>3972740456.3600006</v>
      </c>
      <c r="H16" s="25">
        <f t="shared" si="2"/>
        <v>97.252256460564865</v>
      </c>
      <c r="I16" s="25">
        <f t="shared" si="3"/>
        <v>98.562221533241257</v>
      </c>
      <c r="J16" s="2"/>
    </row>
    <row r="17" spans="1:10" ht="42" customHeight="1" x14ac:dyDescent="0.25">
      <c r="A17" s="31"/>
      <c r="B17" s="41" t="s">
        <v>18</v>
      </c>
      <c r="C17" s="18">
        <v>14533376139</v>
      </c>
      <c r="D17" s="15">
        <v>17928319343</v>
      </c>
      <c r="E17" s="18">
        <v>14104407877.85</v>
      </c>
      <c r="F17" s="19">
        <v>17670987640</v>
      </c>
      <c r="G17" s="16">
        <f t="shared" ref="G8:G74" si="4">F17-E17</f>
        <v>3566579762.1499996</v>
      </c>
      <c r="H17" s="17">
        <f t="shared" ref="H8:I72" si="5">E17/C17*100</f>
        <v>97.048392217697625</v>
      </c>
      <c r="I17" s="17">
        <f t="shared" si="5"/>
        <v>98.564663546667177</v>
      </c>
      <c r="J17" s="2"/>
    </row>
    <row r="18" spans="1:10" ht="38.25" x14ac:dyDescent="0.25">
      <c r="A18" s="31"/>
      <c r="B18" s="41" t="s">
        <v>19</v>
      </c>
      <c r="C18" s="18">
        <v>418541409</v>
      </c>
      <c r="D18" s="15">
        <v>336655307</v>
      </c>
      <c r="E18" s="18">
        <v>386578838.75999999</v>
      </c>
      <c r="F18" s="19">
        <v>318674952.52999997</v>
      </c>
      <c r="G18" s="16">
        <f t="shared" si="4"/>
        <v>-67903886.230000019</v>
      </c>
      <c r="H18" s="17">
        <f t="shared" si="5"/>
        <v>92.363343374705366</v>
      </c>
      <c r="I18" s="17">
        <f t="shared" si="5"/>
        <v>94.659120442738171</v>
      </c>
      <c r="J18" s="2"/>
    </row>
    <row r="19" spans="1:10" ht="30.6" customHeight="1" x14ac:dyDescent="0.25">
      <c r="A19" s="31"/>
      <c r="B19" s="41" t="s">
        <v>20</v>
      </c>
      <c r="C19" s="18">
        <v>2023550495</v>
      </c>
      <c r="D19" s="15">
        <v>2399057336</v>
      </c>
      <c r="E19" s="18">
        <v>2018654087.5799999</v>
      </c>
      <c r="F19" s="19">
        <v>2384191527.0700002</v>
      </c>
      <c r="G19" s="16">
        <f t="shared" si="4"/>
        <v>365537439.49000025</v>
      </c>
      <c r="H19" s="17">
        <f t="shared" si="5"/>
        <v>99.758028898606753</v>
      </c>
      <c r="I19" s="17">
        <f t="shared" si="5"/>
        <v>99.380347909700816</v>
      </c>
      <c r="J19" s="2"/>
    </row>
    <row r="20" spans="1:10" ht="48.75" customHeight="1" x14ac:dyDescent="0.25">
      <c r="A20" s="31"/>
      <c r="B20" s="41" t="s">
        <v>21</v>
      </c>
      <c r="C20" s="18">
        <v>8817759</v>
      </c>
      <c r="D20" s="15">
        <v>9335881</v>
      </c>
      <c r="E20" s="18">
        <v>8811513.5600000005</v>
      </c>
      <c r="F20" s="19">
        <v>9326869.2200000007</v>
      </c>
      <c r="G20" s="16">
        <f t="shared" si="4"/>
        <v>515355.66000000015</v>
      </c>
      <c r="H20" s="17">
        <f t="shared" si="5"/>
        <v>99.929172026588617</v>
      </c>
      <c r="I20" s="17">
        <f t="shared" si="5"/>
        <v>99.903471563101547</v>
      </c>
      <c r="J20" s="2"/>
    </row>
    <row r="21" spans="1:10" ht="75" customHeight="1" x14ac:dyDescent="0.25">
      <c r="A21" s="31"/>
      <c r="B21" s="41" t="s">
        <v>22</v>
      </c>
      <c r="C21" s="18">
        <v>240312804</v>
      </c>
      <c r="D21" s="15">
        <v>352995931</v>
      </c>
      <c r="E21" s="18">
        <v>232858492.86000001</v>
      </c>
      <c r="F21" s="19">
        <v>340870278.14999998</v>
      </c>
      <c r="G21" s="16">
        <f t="shared" si="4"/>
        <v>108011785.28999996</v>
      </c>
      <c r="H21" s="17">
        <f t="shared" si="5"/>
        <v>96.898079912545981</v>
      </c>
      <c r="I21" s="17">
        <f t="shared" si="5"/>
        <v>96.56493126828704</v>
      </c>
      <c r="J21" s="2"/>
    </row>
    <row r="22" spans="1:10" ht="48" customHeight="1" x14ac:dyDescent="0.25">
      <c r="A22" s="30" t="s">
        <v>103</v>
      </c>
      <c r="B22" s="40" t="s">
        <v>23</v>
      </c>
      <c r="C22" s="26">
        <v>11341372717.209999</v>
      </c>
      <c r="D22" s="51">
        <v>13551931312</v>
      </c>
      <c r="E22" s="26">
        <v>10781738381.610001</v>
      </c>
      <c r="F22" s="29">
        <v>13058570130.559999</v>
      </c>
      <c r="G22" s="25">
        <f>F22-E22</f>
        <v>2276831748.9499989</v>
      </c>
      <c r="H22" s="25">
        <f t="shared" si="5"/>
        <v>95.065550268436382</v>
      </c>
      <c r="I22" s="25">
        <f t="shared" si="5"/>
        <v>96.359476962496572</v>
      </c>
      <c r="J22" s="2"/>
    </row>
    <row r="23" spans="1:10" ht="42.75" customHeight="1" x14ac:dyDescent="0.25">
      <c r="A23" s="31"/>
      <c r="B23" s="41" t="s">
        <v>24</v>
      </c>
      <c r="C23" s="18">
        <v>3700669834</v>
      </c>
      <c r="D23" s="15">
        <v>4437648778</v>
      </c>
      <c r="E23" s="18">
        <v>3567599606.54</v>
      </c>
      <c r="F23" s="19">
        <v>4183680302.1199999</v>
      </c>
      <c r="G23" s="16">
        <f t="shared" si="4"/>
        <v>616080695.57999992</v>
      </c>
      <c r="H23" s="17">
        <f t="shared" si="5"/>
        <v>96.404158343513544</v>
      </c>
      <c r="I23" s="17">
        <f t="shared" si="5"/>
        <v>94.276958619639544</v>
      </c>
      <c r="J23" s="2"/>
    </row>
    <row r="24" spans="1:10" ht="32.450000000000003" customHeight="1" x14ac:dyDescent="0.25">
      <c r="A24" s="31"/>
      <c r="B24" s="41" t="s">
        <v>25</v>
      </c>
      <c r="C24" s="18">
        <v>1885462364.0999999</v>
      </c>
      <c r="D24" s="15">
        <v>2169845262</v>
      </c>
      <c r="E24" s="18">
        <v>1880061705.27</v>
      </c>
      <c r="F24" s="19">
        <v>2100477310.6600001</v>
      </c>
      <c r="G24" s="16">
        <f t="shared" si="4"/>
        <v>220415605.3900001</v>
      </c>
      <c r="H24" s="17">
        <f t="shared" si="5"/>
        <v>99.713563159210665</v>
      </c>
      <c r="I24" s="17">
        <f t="shared" si="5"/>
        <v>96.803092250179091</v>
      </c>
      <c r="J24" s="2"/>
    </row>
    <row r="25" spans="1:10" ht="51" x14ac:dyDescent="0.25">
      <c r="A25" s="31"/>
      <c r="B25" s="41" t="s">
        <v>26</v>
      </c>
      <c r="C25" s="18">
        <v>5630754462.1099997</v>
      </c>
      <c r="D25" s="15">
        <v>6600321618</v>
      </c>
      <c r="E25" s="18">
        <v>5219674733.3100004</v>
      </c>
      <c r="F25" s="19">
        <v>6438544037.5699997</v>
      </c>
      <c r="G25" s="16">
        <f t="shared" si="4"/>
        <v>1218869304.2599993</v>
      </c>
      <c r="H25" s="17">
        <f t="shared" si="5"/>
        <v>92.699384575083101</v>
      </c>
      <c r="I25" s="17">
        <f t="shared" si="5"/>
        <v>97.548943978899288</v>
      </c>
      <c r="J25" s="2"/>
    </row>
    <row r="26" spans="1:10" ht="54" customHeight="1" x14ac:dyDescent="0.25">
      <c r="A26" s="31"/>
      <c r="B26" s="41" t="s">
        <v>27</v>
      </c>
      <c r="C26" s="18">
        <v>40983243</v>
      </c>
      <c r="D26" s="15">
        <v>59361591</v>
      </c>
      <c r="E26" s="18">
        <v>33833986.579999998</v>
      </c>
      <c r="F26" s="19">
        <v>53962320.280000001</v>
      </c>
      <c r="G26" s="16">
        <f t="shared" si="4"/>
        <v>20128333.700000003</v>
      </c>
      <c r="H26" s="17">
        <f t="shared" si="5"/>
        <v>82.55565958994508</v>
      </c>
      <c r="I26" s="17">
        <f t="shared" si="5"/>
        <v>90.904437315367787</v>
      </c>
      <c r="J26" s="2"/>
    </row>
    <row r="27" spans="1:10" ht="36.6" customHeight="1" x14ac:dyDescent="0.25">
      <c r="A27" s="31"/>
      <c r="B27" s="41" t="s">
        <v>28</v>
      </c>
      <c r="C27" s="18">
        <v>12081514</v>
      </c>
      <c r="D27" s="15">
        <v>12577398</v>
      </c>
      <c r="E27" s="18">
        <v>11563723.01</v>
      </c>
      <c r="F27" s="19">
        <v>12472960.18</v>
      </c>
      <c r="G27" s="16">
        <f t="shared" si="4"/>
        <v>909237.16999999993</v>
      </c>
      <c r="H27" s="17">
        <f t="shared" si="5"/>
        <v>95.714187890689857</v>
      </c>
      <c r="I27" s="17">
        <f t="shared" si="5"/>
        <v>99.169638903054519</v>
      </c>
      <c r="J27" s="2"/>
    </row>
    <row r="28" spans="1:10" ht="57" customHeight="1" x14ac:dyDescent="0.25">
      <c r="A28" s="31"/>
      <c r="B28" s="41" t="s">
        <v>29</v>
      </c>
      <c r="C28" s="18">
        <v>71421300</v>
      </c>
      <c r="D28" s="15">
        <v>272176665</v>
      </c>
      <c r="E28" s="18">
        <v>69004626.900000006</v>
      </c>
      <c r="F28" s="19">
        <v>269433199.75</v>
      </c>
      <c r="G28" s="16">
        <f t="shared" si="4"/>
        <v>200428572.84999999</v>
      </c>
      <c r="H28" s="17">
        <f t="shared" si="5"/>
        <v>96.616313200683834</v>
      </c>
      <c r="I28" s="17">
        <f t="shared" si="5"/>
        <v>98.992027751534096</v>
      </c>
      <c r="J28" s="2"/>
    </row>
    <row r="29" spans="1:10" ht="96.75" customHeight="1" x14ac:dyDescent="0.25">
      <c r="A29" s="30" t="s">
        <v>104</v>
      </c>
      <c r="B29" s="40" t="s">
        <v>30</v>
      </c>
      <c r="C29" s="26">
        <v>28230770</v>
      </c>
      <c r="D29" s="51">
        <v>26047046</v>
      </c>
      <c r="E29" s="26">
        <v>27325989.289999999</v>
      </c>
      <c r="F29" s="29">
        <v>25830593.710000001</v>
      </c>
      <c r="G29" s="25">
        <f>F29-E29</f>
        <v>-1495395.5799999982</v>
      </c>
      <c r="H29" s="25">
        <f t="shared" si="5"/>
        <v>96.795054793050269</v>
      </c>
      <c r="I29" s="25">
        <f t="shared" si="5"/>
        <v>99.168994864139307</v>
      </c>
      <c r="J29" s="2"/>
    </row>
    <row r="30" spans="1:10" ht="88.9" customHeight="1" x14ac:dyDescent="0.25">
      <c r="A30" s="31"/>
      <c r="B30" s="41" t="s">
        <v>31</v>
      </c>
      <c r="C30" s="18">
        <v>20000</v>
      </c>
      <c r="D30" s="15">
        <v>0</v>
      </c>
      <c r="E30" s="18">
        <v>20000</v>
      </c>
      <c r="F30" s="15">
        <v>0</v>
      </c>
      <c r="G30" s="16">
        <f t="shared" si="4"/>
        <v>-20000</v>
      </c>
      <c r="H30" s="17">
        <f t="shared" si="5"/>
        <v>100</v>
      </c>
      <c r="I30" s="17">
        <v>0</v>
      </c>
      <c r="J30" s="2"/>
    </row>
    <row r="31" spans="1:10" ht="88.9" customHeight="1" x14ac:dyDescent="0.25">
      <c r="A31" s="31"/>
      <c r="B31" s="41" t="s">
        <v>32</v>
      </c>
      <c r="C31" s="18">
        <v>5911895</v>
      </c>
      <c r="D31" s="15">
        <v>0</v>
      </c>
      <c r="E31" s="18">
        <v>5911894.1699999999</v>
      </c>
      <c r="F31" s="15">
        <v>0</v>
      </c>
      <c r="G31" s="16">
        <f t="shared" si="4"/>
        <v>-5911894.1699999999</v>
      </c>
      <c r="H31" s="17">
        <f t="shared" si="5"/>
        <v>99.999985960508425</v>
      </c>
      <c r="I31" s="17">
        <v>0</v>
      </c>
      <c r="J31" s="2"/>
    </row>
    <row r="32" spans="1:10" ht="88.9" customHeight="1" x14ac:dyDescent="0.25">
      <c r="A32" s="31"/>
      <c r="B32" s="42" t="s">
        <v>153</v>
      </c>
      <c r="C32" s="18">
        <v>16342400</v>
      </c>
      <c r="D32" s="15">
        <v>15082493</v>
      </c>
      <c r="E32" s="18">
        <v>15825128.380000001</v>
      </c>
      <c r="F32" s="19">
        <v>14877899.49</v>
      </c>
      <c r="G32" s="16">
        <f t="shared" si="4"/>
        <v>-947228.8900000006</v>
      </c>
      <c r="H32" s="17">
        <f t="shared" si="5"/>
        <v>96.834787913647929</v>
      </c>
      <c r="I32" s="17">
        <f t="shared" si="5"/>
        <v>98.643503365126705</v>
      </c>
      <c r="J32" s="2"/>
    </row>
    <row r="33" spans="1:14" ht="111.75" customHeight="1" x14ac:dyDescent="0.25">
      <c r="A33" s="31"/>
      <c r="B33" s="41" t="s">
        <v>33</v>
      </c>
      <c r="C33" s="18">
        <v>5956475</v>
      </c>
      <c r="D33" s="15">
        <v>10964553</v>
      </c>
      <c r="E33" s="18">
        <v>5568966.7400000002</v>
      </c>
      <c r="F33" s="19">
        <v>10952694.220000001</v>
      </c>
      <c r="G33" s="16">
        <f t="shared" si="4"/>
        <v>5383727.4800000004</v>
      </c>
      <c r="H33" s="17">
        <f t="shared" si="5"/>
        <v>93.494335827817636</v>
      </c>
      <c r="I33" s="17">
        <f t="shared" si="5"/>
        <v>99.891844382529783</v>
      </c>
      <c r="J33" s="2"/>
    </row>
    <row r="34" spans="1:14" ht="67.150000000000006" customHeight="1" x14ac:dyDescent="0.25">
      <c r="A34" s="30" t="s">
        <v>105</v>
      </c>
      <c r="B34" s="40" t="s">
        <v>34</v>
      </c>
      <c r="C34" s="26">
        <v>2192096585</v>
      </c>
      <c r="D34" s="51">
        <v>2661569883</v>
      </c>
      <c r="E34" s="26">
        <v>1989602482.27</v>
      </c>
      <c r="F34" s="29">
        <v>2501899775.1100001</v>
      </c>
      <c r="G34" s="25">
        <f>F34-E34</f>
        <v>512297292.84000015</v>
      </c>
      <c r="H34" s="25">
        <f t="shared" si="5"/>
        <v>90.762537375605646</v>
      </c>
      <c r="I34" s="25">
        <f t="shared" si="5"/>
        <v>94.000904920443901</v>
      </c>
      <c r="J34" s="2"/>
    </row>
    <row r="35" spans="1:14" ht="47.25" customHeight="1" x14ac:dyDescent="0.25">
      <c r="A35" s="31"/>
      <c r="B35" s="41" t="s">
        <v>35</v>
      </c>
      <c r="C35" s="18">
        <v>1662007720</v>
      </c>
      <c r="D35" s="15">
        <v>1264513919</v>
      </c>
      <c r="E35" s="18">
        <v>1464573714.8900001</v>
      </c>
      <c r="F35" s="19">
        <v>1167717910.0699999</v>
      </c>
      <c r="G35" s="16">
        <f t="shared" si="4"/>
        <v>-296855804.82000017</v>
      </c>
      <c r="H35" s="17">
        <f t="shared" si="5"/>
        <v>88.120752825985676</v>
      </c>
      <c r="I35" s="17">
        <f t="shared" si="5"/>
        <v>92.345200200995166</v>
      </c>
      <c r="J35" s="2"/>
    </row>
    <row r="36" spans="1:14" ht="44.45" customHeight="1" x14ac:dyDescent="0.25">
      <c r="A36" s="31"/>
      <c r="B36" s="41" t="s">
        <v>36</v>
      </c>
      <c r="C36" s="18">
        <v>428342265</v>
      </c>
      <c r="D36" s="15">
        <v>1334044210</v>
      </c>
      <c r="E36" s="18">
        <v>426835920.38</v>
      </c>
      <c r="F36" s="19">
        <v>1271195630.8699999</v>
      </c>
      <c r="G36" s="16">
        <f t="shared" si="4"/>
        <v>844359710.48999989</v>
      </c>
      <c r="H36" s="17">
        <f t="shared" si="5"/>
        <v>99.648331546269432</v>
      </c>
      <c r="I36" s="17">
        <f t="shared" si="5"/>
        <v>95.288868340427783</v>
      </c>
      <c r="J36" s="2"/>
    </row>
    <row r="37" spans="1:14" ht="61.5" customHeight="1" x14ac:dyDescent="0.25">
      <c r="A37" s="31"/>
      <c r="B37" s="43" t="s">
        <v>131</v>
      </c>
      <c r="C37" s="18">
        <v>101746600</v>
      </c>
      <c r="D37" s="15">
        <v>63011754</v>
      </c>
      <c r="E37" s="18">
        <v>98192847</v>
      </c>
      <c r="F37" s="19">
        <v>62986234.170000002</v>
      </c>
      <c r="G37" s="16">
        <f t="shared" si="4"/>
        <v>-35206612.829999998</v>
      </c>
      <c r="H37" s="17">
        <f t="shared" si="5"/>
        <v>96.507251347956597</v>
      </c>
      <c r="I37" s="17">
        <f t="shared" si="5"/>
        <v>99.959499889496811</v>
      </c>
      <c r="J37" s="2"/>
    </row>
    <row r="38" spans="1:14" ht="41.45" customHeight="1" x14ac:dyDescent="0.25">
      <c r="A38" s="30" t="s">
        <v>106</v>
      </c>
      <c r="B38" s="40" t="s">
        <v>37</v>
      </c>
      <c r="C38" s="26">
        <v>1351466399</v>
      </c>
      <c r="D38" s="51">
        <v>679823700</v>
      </c>
      <c r="E38" s="26">
        <v>1350347550.54</v>
      </c>
      <c r="F38" s="29">
        <v>679684681.94000006</v>
      </c>
      <c r="G38" s="25">
        <f>F38-E38</f>
        <v>-670662868.5999999</v>
      </c>
      <c r="H38" s="25">
        <f t="shared" si="5"/>
        <v>99.917212262115584</v>
      </c>
      <c r="I38" s="25">
        <f t="shared" si="5"/>
        <v>99.979550865908323</v>
      </c>
      <c r="J38" s="2"/>
    </row>
    <row r="39" spans="1:14" ht="51.6" customHeight="1" x14ac:dyDescent="0.25">
      <c r="A39" s="31"/>
      <c r="B39" s="44" t="s">
        <v>38</v>
      </c>
      <c r="C39" s="18">
        <v>1291712727</v>
      </c>
      <c r="D39" s="15">
        <v>599294679</v>
      </c>
      <c r="E39" s="18">
        <v>1290702034.51</v>
      </c>
      <c r="F39" s="19">
        <v>599156811.36000001</v>
      </c>
      <c r="G39" s="16">
        <f t="shared" si="4"/>
        <v>-691545223.14999998</v>
      </c>
      <c r="H39" s="17">
        <f t="shared" si="5"/>
        <v>99.921755629647819</v>
      </c>
      <c r="I39" s="17">
        <f t="shared" si="5"/>
        <v>99.976995016837122</v>
      </c>
      <c r="J39" s="2"/>
    </row>
    <row r="40" spans="1:14" ht="37.15" customHeight="1" x14ac:dyDescent="0.25">
      <c r="A40" s="31"/>
      <c r="B40" s="44" t="s">
        <v>39</v>
      </c>
      <c r="C40" s="18">
        <v>11229859</v>
      </c>
      <c r="D40" s="15">
        <v>11433622</v>
      </c>
      <c r="E40" s="18">
        <v>11229858.300000001</v>
      </c>
      <c r="F40" s="19">
        <v>11433622</v>
      </c>
      <c r="G40" s="16">
        <f t="shared" si="4"/>
        <v>203763.69999999925</v>
      </c>
      <c r="H40" s="17">
        <f t="shared" si="5"/>
        <v>99.99999376661809</v>
      </c>
      <c r="I40" s="17">
        <f t="shared" si="5"/>
        <v>100</v>
      </c>
      <c r="J40" s="2"/>
    </row>
    <row r="41" spans="1:14" ht="59.25" customHeight="1" x14ac:dyDescent="0.25">
      <c r="A41" s="31"/>
      <c r="B41" s="44" t="s">
        <v>154</v>
      </c>
      <c r="C41" s="18">
        <v>47260159</v>
      </c>
      <c r="D41" s="15">
        <v>67903601</v>
      </c>
      <c r="E41" s="18">
        <v>47260158.390000001</v>
      </c>
      <c r="F41" s="19">
        <v>67902747.640000001</v>
      </c>
      <c r="G41" s="16">
        <f t="shared" si="4"/>
        <v>20642589.25</v>
      </c>
      <c r="H41" s="17">
        <f t="shared" si="5"/>
        <v>99.999998709272219</v>
      </c>
      <c r="I41" s="17">
        <f t="shared" si="5"/>
        <v>99.9987432772527</v>
      </c>
      <c r="J41" s="2"/>
    </row>
    <row r="42" spans="1:14" ht="43.5" customHeight="1" x14ac:dyDescent="0.25">
      <c r="A42" s="31"/>
      <c r="B42" s="44" t="s">
        <v>129</v>
      </c>
      <c r="C42" s="18">
        <v>1263654</v>
      </c>
      <c r="D42" s="15">
        <v>1191798</v>
      </c>
      <c r="E42" s="18">
        <v>1155499.3400000001</v>
      </c>
      <c r="F42" s="19">
        <v>1191500.94</v>
      </c>
      <c r="G42" s="16">
        <f t="shared" si="4"/>
        <v>36001.59999999986</v>
      </c>
      <c r="H42" s="17">
        <f t="shared" si="5"/>
        <v>91.441117584402065</v>
      </c>
      <c r="I42" s="17">
        <f t="shared" si="5"/>
        <v>99.975074635131108</v>
      </c>
      <c r="J42" s="2"/>
    </row>
    <row r="43" spans="1:14" ht="59.45" customHeight="1" x14ac:dyDescent="0.25">
      <c r="A43" s="30" t="s">
        <v>107</v>
      </c>
      <c r="B43" s="40" t="s">
        <v>40</v>
      </c>
      <c r="C43" s="26">
        <v>368025337</v>
      </c>
      <c r="D43" s="51">
        <v>426174996</v>
      </c>
      <c r="E43" s="26">
        <v>367817055.44999999</v>
      </c>
      <c r="F43" s="29">
        <v>425843414.47000003</v>
      </c>
      <c r="G43" s="25">
        <f>F43-E43</f>
        <v>58026359.020000041</v>
      </c>
      <c r="H43" s="25">
        <f t="shared" si="5"/>
        <v>99.943405649269195</v>
      </c>
      <c r="I43" s="25">
        <f t="shared" si="5"/>
        <v>99.92219592113284</v>
      </c>
      <c r="J43" s="2"/>
    </row>
    <row r="44" spans="1:14" ht="43.15" customHeight="1" x14ac:dyDescent="0.25">
      <c r="A44" s="31"/>
      <c r="B44" s="41" t="s">
        <v>41</v>
      </c>
      <c r="C44" s="18">
        <v>95491778</v>
      </c>
      <c r="D44" s="15">
        <v>73331551</v>
      </c>
      <c r="E44" s="18">
        <v>95491778</v>
      </c>
      <c r="F44" s="19">
        <v>73331549.859999999</v>
      </c>
      <c r="G44" s="16">
        <f t="shared" si="4"/>
        <v>-22160228.140000001</v>
      </c>
      <c r="H44" s="17">
        <f t="shared" si="5"/>
        <v>100</v>
      </c>
      <c r="I44" s="17">
        <f t="shared" si="5"/>
        <v>99.999998445416765</v>
      </c>
      <c r="J44" s="2"/>
    </row>
    <row r="45" spans="1:14" ht="56.45" customHeight="1" x14ac:dyDescent="0.25">
      <c r="A45" s="31"/>
      <c r="B45" s="41" t="s">
        <v>8</v>
      </c>
      <c r="C45" s="18">
        <v>274900</v>
      </c>
      <c r="D45" s="15">
        <v>263100</v>
      </c>
      <c r="E45" s="18">
        <v>265483.28000000003</v>
      </c>
      <c r="F45" s="19">
        <v>145165</v>
      </c>
      <c r="G45" s="16">
        <f t="shared" si="4"/>
        <v>-120318.28000000003</v>
      </c>
      <c r="H45" s="17">
        <f t="shared" si="5"/>
        <v>96.574492542742831</v>
      </c>
      <c r="I45" s="17">
        <f t="shared" si="5"/>
        <v>55.174838464462184</v>
      </c>
      <c r="J45" s="2"/>
    </row>
    <row r="46" spans="1:14" ht="30.6" customHeight="1" x14ac:dyDescent="0.25">
      <c r="A46" s="31"/>
      <c r="B46" s="41" t="s">
        <v>42</v>
      </c>
      <c r="C46" s="18">
        <v>272258659</v>
      </c>
      <c r="D46" s="15">
        <v>352580345</v>
      </c>
      <c r="E46" s="18">
        <v>272059794.17000002</v>
      </c>
      <c r="F46" s="19">
        <v>352366699.61000001</v>
      </c>
      <c r="G46" s="16">
        <f t="shared" si="4"/>
        <v>80306905.439999998</v>
      </c>
      <c r="H46" s="17">
        <f t="shared" si="5"/>
        <v>99.926957390177989</v>
      </c>
      <c r="I46" s="17">
        <f t="shared" si="5"/>
        <v>99.939405190042578</v>
      </c>
      <c r="J46" s="2"/>
    </row>
    <row r="47" spans="1:14" ht="42.75" customHeight="1" x14ac:dyDescent="0.25">
      <c r="A47" s="32" t="s">
        <v>143</v>
      </c>
      <c r="B47" s="45" t="s">
        <v>144</v>
      </c>
      <c r="C47" s="26">
        <v>758002281</v>
      </c>
      <c r="D47" s="51">
        <v>61860697</v>
      </c>
      <c r="E47" s="26">
        <v>746674278.60000002</v>
      </c>
      <c r="F47" s="29">
        <v>59414592.740000002</v>
      </c>
      <c r="G47" s="25">
        <f>F47-E47</f>
        <v>-687259685.86000001</v>
      </c>
      <c r="H47" s="25">
        <f t="shared" si="5"/>
        <v>98.505545077640747</v>
      </c>
      <c r="I47" s="25">
        <f t="shared" si="5"/>
        <v>96.045786131378392</v>
      </c>
      <c r="J47" s="27"/>
      <c r="K47" s="28"/>
      <c r="L47" s="28"/>
      <c r="M47" s="28"/>
      <c r="N47" s="28"/>
    </row>
    <row r="48" spans="1:14" ht="42.75" customHeight="1" x14ac:dyDescent="0.25">
      <c r="A48" s="33"/>
      <c r="B48" s="44" t="s">
        <v>145</v>
      </c>
      <c r="C48" s="18">
        <v>41445156</v>
      </c>
      <c r="D48" s="15">
        <v>34862738</v>
      </c>
      <c r="E48" s="18">
        <v>40829543</v>
      </c>
      <c r="F48" s="19">
        <v>34320968.740000002</v>
      </c>
      <c r="G48" s="16">
        <f t="shared" si="4"/>
        <v>-6508574.2599999979</v>
      </c>
      <c r="H48" s="17">
        <f t="shared" ref="H48:H51" si="6">E48/C48*100</f>
        <v>98.514632204545208</v>
      </c>
      <c r="I48" s="17">
        <f t="shared" ref="I47:I51" si="7">F48/D48*100</f>
        <v>98.445993369769184</v>
      </c>
      <c r="J48" s="2"/>
    </row>
    <row r="49" spans="1:10" ht="42.75" customHeight="1" x14ac:dyDescent="0.25">
      <c r="A49" s="33"/>
      <c r="B49" s="44" t="s">
        <v>146</v>
      </c>
      <c r="C49" s="18">
        <v>1430920</v>
      </c>
      <c r="D49" s="15">
        <v>387551</v>
      </c>
      <c r="E49" s="18">
        <v>0</v>
      </c>
      <c r="F49" s="19">
        <v>387153</v>
      </c>
      <c r="G49" s="16">
        <f t="shared" si="4"/>
        <v>387153</v>
      </c>
      <c r="H49" s="17">
        <f t="shared" si="6"/>
        <v>0</v>
      </c>
      <c r="I49" s="17">
        <f t="shared" si="7"/>
        <v>99.897303838720589</v>
      </c>
      <c r="J49" s="2"/>
    </row>
    <row r="50" spans="1:10" ht="42.75" customHeight="1" x14ac:dyDescent="0.25">
      <c r="A50" s="33"/>
      <c r="B50" s="44" t="s">
        <v>147</v>
      </c>
      <c r="C50" s="18">
        <v>715126205</v>
      </c>
      <c r="D50" s="15">
        <v>26610408</v>
      </c>
      <c r="E50" s="18">
        <v>705844735.60000002</v>
      </c>
      <c r="F50" s="19">
        <v>24706471</v>
      </c>
      <c r="G50" s="16">
        <f t="shared" si="4"/>
        <v>-681138264.60000002</v>
      </c>
      <c r="H50" s="17">
        <f t="shared" si="6"/>
        <v>98.702121480781145</v>
      </c>
      <c r="I50" s="17">
        <f t="shared" si="7"/>
        <v>92.84514164532915</v>
      </c>
      <c r="J50" s="2"/>
    </row>
    <row r="51" spans="1:10" ht="84" customHeight="1" x14ac:dyDescent="0.25">
      <c r="A51" s="30" t="s">
        <v>108</v>
      </c>
      <c r="B51" s="40" t="s">
        <v>43</v>
      </c>
      <c r="C51" s="26">
        <v>896826141</v>
      </c>
      <c r="D51" s="51">
        <v>1038903946</v>
      </c>
      <c r="E51" s="26">
        <v>891566780.80999994</v>
      </c>
      <c r="F51" s="29">
        <v>1032603826.51</v>
      </c>
      <c r="G51" s="25">
        <f>F51-E51</f>
        <v>141037045.70000005</v>
      </c>
      <c r="H51" s="25">
        <f t="shared" si="6"/>
        <v>99.413558553931566</v>
      </c>
      <c r="I51" s="25">
        <f t="shared" si="7"/>
        <v>99.393580175120448</v>
      </c>
    </row>
    <row r="52" spans="1:10" ht="63" customHeight="1" x14ac:dyDescent="0.25">
      <c r="A52" s="31"/>
      <c r="B52" s="41" t="s">
        <v>44</v>
      </c>
      <c r="C52" s="18">
        <v>297836585</v>
      </c>
      <c r="D52" s="15">
        <v>288332191</v>
      </c>
      <c r="E52" s="18">
        <v>294689165.56</v>
      </c>
      <c r="F52" s="19">
        <v>282275880.82999998</v>
      </c>
      <c r="G52" s="16">
        <f t="shared" si="4"/>
        <v>-12413284.730000019</v>
      </c>
      <c r="H52" s="17">
        <f t="shared" si="5"/>
        <v>98.94323948147607</v>
      </c>
      <c r="I52" s="17">
        <f t="shared" si="5"/>
        <v>97.899537284062731</v>
      </c>
    </row>
    <row r="53" spans="1:10" ht="37.9" customHeight="1" x14ac:dyDescent="0.25">
      <c r="A53" s="31"/>
      <c r="B53" s="41" t="s">
        <v>45</v>
      </c>
      <c r="C53" s="18">
        <v>562019391</v>
      </c>
      <c r="D53" s="15">
        <v>700720296</v>
      </c>
      <c r="E53" s="18">
        <v>559944571.38999999</v>
      </c>
      <c r="F53" s="19">
        <v>700535209.44000006</v>
      </c>
      <c r="G53" s="16">
        <f t="shared" si="4"/>
        <v>140590638.05000007</v>
      </c>
      <c r="H53" s="17">
        <f t="shared" si="5"/>
        <v>99.630827753770518</v>
      </c>
      <c r="I53" s="17">
        <f t="shared" si="5"/>
        <v>99.973586242462716</v>
      </c>
    </row>
    <row r="54" spans="1:10" ht="54.6" customHeight="1" x14ac:dyDescent="0.25">
      <c r="A54" s="31"/>
      <c r="B54" s="41" t="s">
        <v>46</v>
      </c>
      <c r="C54" s="18">
        <v>950000</v>
      </c>
      <c r="D54" s="18">
        <v>0</v>
      </c>
      <c r="E54" s="18">
        <v>950000</v>
      </c>
      <c r="F54" s="18">
        <v>0</v>
      </c>
      <c r="G54" s="16">
        <f t="shared" si="4"/>
        <v>-950000</v>
      </c>
      <c r="H54" s="17">
        <f t="shared" si="5"/>
        <v>100</v>
      </c>
      <c r="I54" s="17">
        <v>0</v>
      </c>
    </row>
    <row r="55" spans="1:10" ht="84.75" customHeight="1" x14ac:dyDescent="0.25">
      <c r="A55" s="31"/>
      <c r="B55" s="41" t="s">
        <v>47</v>
      </c>
      <c r="C55" s="18">
        <v>32399489</v>
      </c>
      <c r="D55" s="15">
        <v>46088376</v>
      </c>
      <c r="E55" s="18">
        <v>32362368.84</v>
      </c>
      <c r="F55" s="19">
        <v>46029680.880000003</v>
      </c>
      <c r="G55" s="16">
        <f t="shared" si="4"/>
        <v>13667312.040000003</v>
      </c>
      <c r="H55" s="17">
        <f t="shared" si="5"/>
        <v>99.885429797982312</v>
      </c>
      <c r="I55" s="17">
        <f t="shared" si="5"/>
        <v>99.87264658663608</v>
      </c>
    </row>
    <row r="56" spans="1:10" ht="75.75" customHeight="1" x14ac:dyDescent="0.25">
      <c r="A56" s="31"/>
      <c r="B56" s="41" t="s">
        <v>9</v>
      </c>
      <c r="C56" s="18">
        <v>3620676</v>
      </c>
      <c r="D56" s="15">
        <v>3763083</v>
      </c>
      <c r="E56" s="18">
        <v>3620675.02</v>
      </c>
      <c r="F56" s="19">
        <v>3763055.36</v>
      </c>
      <c r="G56" s="16">
        <f t="shared" si="4"/>
        <v>142380.33999999985</v>
      </c>
      <c r="H56" s="17">
        <f t="shared" si="5"/>
        <v>99.999972933231248</v>
      </c>
      <c r="I56" s="17">
        <f t="shared" si="5"/>
        <v>99.999265495871342</v>
      </c>
    </row>
    <row r="57" spans="1:10" ht="51" customHeight="1" x14ac:dyDescent="0.25">
      <c r="A57" s="30" t="s">
        <v>109</v>
      </c>
      <c r="B57" s="40" t="s">
        <v>48</v>
      </c>
      <c r="C57" s="26">
        <v>1391254892</v>
      </c>
      <c r="D57" s="51">
        <v>1782873489</v>
      </c>
      <c r="E57" s="26">
        <v>1389134952.25</v>
      </c>
      <c r="F57" s="29">
        <v>1777643134.29</v>
      </c>
      <c r="G57" s="25">
        <f>F57-E57</f>
        <v>388508182.03999996</v>
      </c>
      <c r="H57" s="25">
        <f t="shared" si="5"/>
        <v>99.847623914051255</v>
      </c>
      <c r="I57" s="25">
        <f t="shared" si="5"/>
        <v>99.706633435166864</v>
      </c>
    </row>
    <row r="58" spans="1:10" ht="33.6" customHeight="1" x14ac:dyDescent="0.25">
      <c r="A58" s="31"/>
      <c r="B58" s="41" t="s">
        <v>49</v>
      </c>
      <c r="C58" s="18">
        <v>428100709</v>
      </c>
      <c r="D58" s="15">
        <v>555136888</v>
      </c>
      <c r="E58" s="18">
        <v>427431646.00999999</v>
      </c>
      <c r="F58" s="19">
        <v>555136887</v>
      </c>
      <c r="G58" s="16">
        <f t="shared" si="4"/>
        <v>127705240.99000001</v>
      </c>
      <c r="H58" s="17">
        <f t="shared" si="5"/>
        <v>99.843713645893544</v>
      </c>
      <c r="I58" s="17">
        <f t="shared" si="5"/>
        <v>99.999999819864243</v>
      </c>
    </row>
    <row r="59" spans="1:10" ht="27.6" customHeight="1" x14ac:dyDescent="0.25">
      <c r="A59" s="31"/>
      <c r="B59" s="41" t="s">
        <v>50</v>
      </c>
      <c r="C59" s="18">
        <v>385204650</v>
      </c>
      <c r="D59" s="15">
        <v>461548182</v>
      </c>
      <c r="E59" s="18">
        <v>385179543.5</v>
      </c>
      <c r="F59" s="19">
        <v>460900072.75999999</v>
      </c>
      <c r="G59" s="16">
        <f t="shared" si="4"/>
        <v>75720529.25999999</v>
      </c>
      <c r="H59" s="17">
        <f t="shared" si="5"/>
        <v>99.993482295709569</v>
      </c>
      <c r="I59" s="17">
        <f t="shared" si="5"/>
        <v>99.85957928873394</v>
      </c>
    </row>
    <row r="60" spans="1:10" ht="80.25" customHeight="1" x14ac:dyDescent="0.25">
      <c r="A60" s="31"/>
      <c r="B60" s="41" t="s">
        <v>51</v>
      </c>
      <c r="C60" s="18">
        <v>569963533</v>
      </c>
      <c r="D60" s="15">
        <v>740371811</v>
      </c>
      <c r="E60" s="18">
        <v>568677368.90999997</v>
      </c>
      <c r="F60" s="19">
        <v>735843565.99000001</v>
      </c>
      <c r="G60" s="16">
        <f t="shared" si="4"/>
        <v>167166197.08000004</v>
      </c>
      <c r="H60" s="17">
        <f t="shared" si="5"/>
        <v>99.774342740274918</v>
      </c>
      <c r="I60" s="17">
        <f t="shared" si="5"/>
        <v>99.38838230430683</v>
      </c>
    </row>
    <row r="61" spans="1:10" ht="80.25" customHeight="1" x14ac:dyDescent="0.25">
      <c r="A61" s="31"/>
      <c r="B61" s="43" t="s">
        <v>132</v>
      </c>
      <c r="C61" s="18">
        <v>7986000</v>
      </c>
      <c r="D61" s="15">
        <v>25816608</v>
      </c>
      <c r="E61" s="18">
        <v>7846393.8300000001</v>
      </c>
      <c r="F61" s="19">
        <v>25762608.539999999</v>
      </c>
      <c r="G61" s="16">
        <f t="shared" si="4"/>
        <v>17916214.710000001</v>
      </c>
      <c r="H61" s="17">
        <f t="shared" si="5"/>
        <v>98.251863636363638</v>
      </c>
      <c r="I61" s="17">
        <f t="shared" si="5"/>
        <v>99.790834411708929</v>
      </c>
    </row>
    <row r="62" spans="1:10" ht="44.45" customHeight="1" x14ac:dyDescent="0.25">
      <c r="A62" s="30" t="s">
        <v>110</v>
      </c>
      <c r="B62" s="40" t="s">
        <v>52</v>
      </c>
      <c r="C62" s="26">
        <v>892489491</v>
      </c>
      <c r="D62" s="51">
        <v>1616072760</v>
      </c>
      <c r="E62" s="26">
        <v>875567252.07000005</v>
      </c>
      <c r="F62" s="29">
        <v>1333266498.4300001</v>
      </c>
      <c r="G62" s="25">
        <f>F62-E62</f>
        <v>457699246.36000001</v>
      </c>
      <c r="H62" s="25">
        <f t="shared" si="5"/>
        <v>98.103928494324435</v>
      </c>
      <c r="I62" s="25">
        <f t="shared" si="5"/>
        <v>82.500400441747445</v>
      </c>
    </row>
    <row r="63" spans="1:10" ht="50.45" customHeight="1" x14ac:dyDescent="0.25">
      <c r="A63" s="31"/>
      <c r="B63" s="41" t="s">
        <v>53</v>
      </c>
      <c r="C63" s="18">
        <v>333038218</v>
      </c>
      <c r="D63" s="15">
        <v>994259885</v>
      </c>
      <c r="E63" s="18">
        <v>316229112.06</v>
      </c>
      <c r="F63" s="19">
        <v>711566828.65999997</v>
      </c>
      <c r="G63" s="16">
        <f t="shared" si="4"/>
        <v>395337716.59999996</v>
      </c>
      <c r="H63" s="17">
        <f t="shared" ref="H63:H66" si="8">E63/C63*100</f>
        <v>94.952799699402675</v>
      </c>
      <c r="I63" s="17">
        <f t="shared" ref="I63:I66" si="9">F63/D63*100</f>
        <v>71.567488480137172</v>
      </c>
    </row>
    <row r="64" spans="1:10" ht="66.75" customHeight="1" x14ac:dyDescent="0.25">
      <c r="A64" s="31"/>
      <c r="B64" s="41" t="s">
        <v>54</v>
      </c>
      <c r="C64" s="18">
        <v>547233524</v>
      </c>
      <c r="D64" s="15">
        <v>603508423</v>
      </c>
      <c r="E64" s="18">
        <v>547233452</v>
      </c>
      <c r="F64" s="19">
        <v>603504599.07000005</v>
      </c>
      <c r="G64" s="16">
        <f t="shared" si="4"/>
        <v>56271147.070000052</v>
      </c>
      <c r="H64" s="17">
        <f t="shared" si="8"/>
        <v>99.999986842911326</v>
      </c>
      <c r="I64" s="17">
        <f t="shared" si="9"/>
        <v>99.999366383325523</v>
      </c>
    </row>
    <row r="65" spans="1:9" ht="39" customHeight="1" x14ac:dyDescent="0.25">
      <c r="A65" s="31"/>
      <c r="B65" s="41" t="s">
        <v>55</v>
      </c>
      <c r="C65" s="18">
        <v>12217749</v>
      </c>
      <c r="D65" s="15">
        <v>18304452</v>
      </c>
      <c r="E65" s="18">
        <v>12104688.01</v>
      </c>
      <c r="F65" s="19">
        <v>18195070.699999999</v>
      </c>
      <c r="G65" s="16">
        <f t="shared" si="4"/>
        <v>6090382.6899999995</v>
      </c>
      <c r="H65" s="17">
        <f t="shared" si="8"/>
        <v>99.074616854544971</v>
      </c>
      <c r="I65" s="17">
        <f t="shared" si="9"/>
        <v>99.40243335337216</v>
      </c>
    </row>
    <row r="66" spans="1:9" ht="95.45" customHeight="1" x14ac:dyDescent="0.25">
      <c r="A66" s="30" t="s">
        <v>111</v>
      </c>
      <c r="B66" s="40" t="s">
        <v>56</v>
      </c>
      <c r="C66" s="26">
        <v>369254966</v>
      </c>
      <c r="D66" s="51">
        <v>497863285</v>
      </c>
      <c r="E66" s="26">
        <v>365854123.76999998</v>
      </c>
      <c r="F66" s="29">
        <v>497804617.77999997</v>
      </c>
      <c r="G66" s="25">
        <f>F66-E66</f>
        <v>131950494.00999999</v>
      </c>
      <c r="H66" s="25">
        <f t="shared" si="8"/>
        <v>99.078998918595445</v>
      </c>
      <c r="I66" s="25">
        <f t="shared" si="9"/>
        <v>99.988216198750223</v>
      </c>
    </row>
    <row r="67" spans="1:9" ht="30.6" customHeight="1" x14ac:dyDescent="0.25">
      <c r="A67" s="31"/>
      <c r="B67" s="41" t="s">
        <v>57</v>
      </c>
      <c r="C67" s="18">
        <v>59680938</v>
      </c>
      <c r="D67" s="15">
        <v>147908402</v>
      </c>
      <c r="E67" s="18">
        <v>57577724.450000003</v>
      </c>
      <c r="F67" s="19">
        <v>147907799.19</v>
      </c>
      <c r="G67" s="16">
        <f t="shared" si="4"/>
        <v>90330074.739999995</v>
      </c>
      <c r="H67" s="17">
        <f t="shared" si="5"/>
        <v>96.475903998023625</v>
      </c>
      <c r="I67" s="17">
        <f t="shared" si="5"/>
        <v>99.999592443707158</v>
      </c>
    </row>
    <row r="68" spans="1:9" ht="28.9" customHeight="1" x14ac:dyDescent="0.25">
      <c r="A68" s="31"/>
      <c r="B68" s="41" t="s">
        <v>58</v>
      </c>
      <c r="C68" s="18">
        <v>17872023</v>
      </c>
      <c r="D68" s="18">
        <v>0</v>
      </c>
      <c r="E68" s="18">
        <v>17186692.190000001</v>
      </c>
      <c r="F68" s="20">
        <v>0</v>
      </c>
      <c r="G68" s="16">
        <f t="shared" si="4"/>
        <v>-17186692.190000001</v>
      </c>
      <c r="H68" s="17">
        <f t="shared" si="5"/>
        <v>96.165342837797382</v>
      </c>
      <c r="I68" s="17">
        <v>0</v>
      </c>
    </row>
    <row r="69" spans="1:9" ht="25.5" x14ac:dyDescent="0.25">
      <c r="A69" s="31"/>
      <c r="B69" s="41" t="s">
        <v>59</v>
      </c>
      <c r="C69" s="18">
        <v>276486266</v>
      </c>
      <c r="D69" s="15">
        <v>330589192</v>
      </c>
      <c r="E69" s="18">
        <v>276088322.80000001</v>
      </c>
      <c r="F69" s="19">
        <v>330586380.5</v>
      </c>
      <c r="G69" s="16">
        <f t="shared" si="4"/>
        <v>54498057.699999988</v>
      </c>
      <c r="H69" s="17">
        <f t="shared" si="5"/>
        <v>99.856071259611866</v>
      </c>
      <c r="I69" s="17">
        <f t="shared" si="5"/>
        <v>99.999149548724503</v>
      </c>
    </row>
    <row r="70" spans="1:9" ht="96" customHeight="1" x14ac:dyDescent="0.25">
      <c r="A70" s="31"/>
      <c r="B70" s="41" t="s">
        <v>60</v>
      </c>
      <c r="C70" s="18">
        <v>15215739</v>
      </c>
      <c r="D70" s="15">
        <v>19365691</v>
      </c>
      <c r="E70" s="18">
        <v>15001384.33</v>
      </c>
      <c r="F70" s="19">
        <v>19310438.09</v>
      </c>
      <c r="G70" s="16">
        <f t="shared" si="4"/>
        <v>4309053.76</v>
      </c>
      <c r="H70" s="17">
        <f t="shared" si="5"/>
        <v>98.591230632964994</v>
      </c>
      <c r="I70" s="17">
        <f t="shared" si="5"/>
        <v>99.714686607361429</v>
      </c>
    </row>
    <row r="71" spans="1:9" ht="42" customHeight="1" x14ac:dyDescent="0.25">
      <c r="A71" s="30" t="s">
        <v>112</v>
      </c>
      <c r="B71" s="40" t="s">
        <v>61</v>
      </c>
      <c r="C71" s="26">
        <v>78421040</v>
      </c>
      <c r="D71" s="51">
        <v>102544842</v>
      </c>
      <c r="E71" s="26">
        <v>78407726.780000001</v>
      </c>
      <c r="F71" s="29">
        <v>102521212.98</v>
      </c>
      <c r="G71" s="25">
        <f>F71-E71</f>
        <v>24113486.200000003</v>
      </c>
      <c r="H71" s="25">
        <f t="shared" si="5"/>
        <v>99.983023408003774</v>
      </c>
      <c r="I71" s="25">
        <f t="shared" si="5"/>
        <v>99.976957378314552</v>
      </c>
    </row>
    <row r="72" spans="1:9" ht="59.45" customHeight="1" x14ac:dyDescent="0.25">
      <c r="A72" s="31"/>
      <c r="B72" s="41" t="s">
        <v>62</v>
      </c>
      <c r="C72" s="18">
        <v>70271479</v>
      </c>
      <c r="D72" s="15">
        <v>90008915</v>
      </c>
      <c r="E72" s="18">
        <v>70258264.530000001</v>
      </c>
      <c r="F72" s="19">
        <v>89985566.459999993</v>
      </c>
      <c r="G72" s="16">
        <f t="shared" si="4"/>
        <v>19727301.929999992</v>
      </c>
      <c r="H72" s="17">
        <f t="shared" si="5"/>
        <v>99.981195116158005</v>
      </c>
      <c r="I72" s="17">
        <f t="shared" si="5"/>
        <v>99.974059747303912</v>
      </c>
    </row>
    <row r="73" spans="1:9" ht="63.6" customHeight="1" x14ac:dyDescent="0.25">
      <c r="A73" s="31"/>
      <c r="B73" s="41" t="s">
        <v>63</v>
      </c>
      <c r="C73" s="18">
        <v>8149561</v>
      </c>
      <c r="D73" s="15">
        <v>12535927</v>
      </c>
      <c r="E73" s="18">
        <v>8149462.25</v>
      </c>
      <c r="F73" s="19">
        <v>12535646.52</v>
      </c>
      <c r="G73" s="16">
        <f t="shared" si="4"/>
        <v>4386184.2699999996</v>
      </c>
      <c r="H73" s="17">
        <f t="shared" ref="H73:I74" si="10">E73/C73*100</f>
        <v>99.998788278288856</v>
      </c>
      <c r="I73" s="17">
        <f t="shared" si="10"/>
        <v>99.997762590672394</v>
      </c>
    </row>
    <row r="74" spans="1:9" ht="58.9" customHeight="1" x14ac:dyDescent="0.25">
      <c r="A74" s="30" t="s">
        <v>113</v>
      </c>
      <c r="B74" s="40" t="s">
        <v>64</v>
      </c>
      <c r="C74" s="26">
        <v>981644927</v>
      </c>
      <c r="D74" s="51">
        <v>793570068</v>
      </c>
      <c r="E74" s="26">
        <v>978922263.89999998</v>
      </c>
      <c r="F74" s="29">
        <v>790102081.55999994</v>
      </c>
      <c r="G74" s="25">
        <f>F74-E74</f>
        <v>-188820182.34000003</v>
      </c>
      <c r="H74" s="25">
        <f t="shared" si="10"/>
        <v>99.722642777942056</v>
      </c>
      <c r="I74" s="25">
        <f t="shared" si="10"/>
        <v>99.562989258309571</v>
      </c>
    </row>
    <row r="75" spans="1:9" ht="49.15" customHeight="1" x14ac:dyDescent="0.25">
      <c r="A75" s="31"/>
      <c r="B75" s="41" t="s">
        <v>65</v>
      </c>
      <c r="C75" s="18">
        <v>101854386</v>
      </c>
      <c r="D75" s="15">
        <v>44582947</v>
      </c>
      <c r="E75" s="18">
        <v>99231351.760000005</v>
      </c>
      <c r="F75" s="19">
        <v>41542157</v>
      </c>
      <c r="G75" s="16">
        <f t="shared" ref="G75:G80" si="11">F75-E75</f>
        <v>-57689194.760000005</v>
      </c>
      <c r="H75" s="17">
        <f t="shared" ref="H73:I129" si="12">E75/C75*100</f>
        <v>97.424721366441702</v>
      </c>
      <c r="I75" s="17">
        <f t="shared" si="12"/>
        <v>93.179477345900892</v>
      </c>
    </row>
    <row r="76" spans="1:9" ht="41.45" customHeight="1" x14ac:dyDescent="0.25">
      <c r="A76" s="31"/>
      <c r="B76" s="41" t="s">
        <v>66</v>
      </c>
      <c r="C76" s="18">
        <v>521125147</v>
      </c>
      <c r="D76" s="15">
        <v>226907137</v>
      </c>
      <c r="E76" s="18">
        <v>521100471.26999998</v>
      </c>
      <c r="F76" s="19">
        <v>226836623.81999999</v>
      </c>
      <c r="G76" s="16">
        <f t="shared" si="11"/>
        <v>-294263847.44999999</v>
      </c>
      <c r="H76" s="17">
        <f t="shared" si="12"/>
        <v>99.995264912825249</v>
      </c>
      <c r="I76" s="17">
        <f t="shared" si="12"/>
        <v>99.968924212375029</v>
      </c>
    </row>
    <row r="77" spans="1:9" ht="38.25" x14ac:dyDescent="0.25">
      <c r="A77" s="31"/>
      <c r="B77" s="41" t="s">
        <v>67</v>
      </c>
      <c r="C77" s="18">
        <v>319967585</v>
      </c>
      <c r="D77" s="15">
        <v>432823995</v>
      </c>
      <c r="E77" s="18">
        <v>319967585</v>
      </c>
      <c r="F77" s="19">
        <v>432823995</v>
      </c>
      <c r="G77" s="16">
        <f t="shared" si="11"/>
        <v>112856410</v>
      </c>
      <c r="H77" s="17">
        <f t="shared" si="12"/>
        <v>100</v>
      </c>
      <c r="I77" s="17">
        <f t="shared" si="12"/>
        <v>100</v>
      </c>
    </row>
    <row r="78" spans="1:9" ht="69" customHeight="1" x14ac:dyDescent="0.25">
      <c r="A78" s="31"/>
      <c r="B78" s="41" t="s">
        <v>68</v>
      </c>
      <c r="C78" s="18">
        <v>744770</v>
      </c>
      <c r="D78" s="15">
        <v>34814802</v>
      </c>
      <c r="E78" s="18">
        <v>700469.24</v>
      </c>
      <c r="F78" s="19">
        <v>34527920.719999999</v>
      </c>
      <c r="G78" s="16">
        <f t="shared" si="11"/>
        <v>33827451.479999997</v>
      </c>
      <c r="H78" s="17">
        <f t="shared" si="12"/>
        <v>94.051752890154006</v>
      </c>
      <c r="I78" s="17">
        <f t="shared" si="12"/>
        <v>99.175978998817797</v>
      </c>
    </row>
    <row r="79" spans="1:9" ht="90" customHeight="1" x14ac:dyDescent="0.25">
      <c r="A79" s="31"/>
      <c r="B79" s="41" t="s">
        <v>69</v>
      </c>
      <c r="C79" s="18">
        <v>11387</v>
      </c>
      <c r="D79" s="15">
        <v>0</v>
      </c>
      <c r="E79" s="18">
        <v>11387</v>
      </c>
      <c r="F79" s="18">
        <v>0</v>
      </c>
      <c r="G79" s="16">
        <f t="shared" si="11"/>
        <v>-11387</v>
      </c>
      <c r="H79" s="17">
        <f t="shared" si="12"/>
        <v>100</v>
      </c>
      <c r="I79" s="17" t="e">
        <f t="shared" si="12"/>
        <v>#DIV/0!</v>
      </c>
    </row>
    <row r="80" spans="1:9" ht="51" x14ac:dyDescent="0.25">
      <c r="A80" s="31"/>
      <c r="B80" s="41" t="s">
        <v>70</v>
      </c>
      <c r="C80" s="18">
        <v>37941652</v>
      </c>
      <c r="D80" s="15">
        <v>54441187</v>
      </c>
      <c r="E80" s="18">
        <v>37910999.630000003</v>
      </c>
      <c r="F80" s="19">
        <v>54371385.020000003</v>
      </c>
      <c r="G80" s="16">
        <f t="shared" si="11"/>
        <v>16460385.390000001</v>
      </c>
      <c r="H80" s="17">
        <f t="shared" si="12"/>
        <v>99.919211820297122</v>
      </c>
      <c r="I80" s="17">
        <f t="shared" si="12"/>
        <v>99.871784610427412</v>
      </c>
    </row>
    <row r="81" spans="1:9" ht="58.5" customHeight="1" x14ac:dyDescent="0.25">
      <c r="A81" s="30" t="s">
        <v>114</v>
      </c>
      <c r="B81" s="40" t="s">
        <v>71</v>
      </c>
      <c r="C81" s="26">
        <v>48055534</v>
      </c>
      <c r="D81" s="51">
        <v>122432394</v>
      </c>
      <c r="E81" s="26">
        <v>48055534</v>
      </c>
      <c r="F81" s="29">
        <v>122432394</v>
      </c>
      <c r="G81" s="25">
        <f>F81-E81</f>
        <v>74376860</v>
      </c>
      <c r="H81" s="25">
        <f t="shared" si="12"/>
        <v>100</v>
      </c>
      <c r="I81" s="25">
        <f t="shared" si="12"/>
        <v>100</v>
      </c>
    </row>
    <row r="82" spans="1:9" ht="65.45" customHeight="1" x14ac:dyDescent="0.25">
      <c r="A82" s="31"/>
      <c r="B82" s="41" t="s">
        <v>72</v>
      </c>
      <c r="C82" s="18">
        <v>48055534</v>
      </c>
      <c r="D82" s="15">
        <v>122432394</v>
      </c>
      <c r="E82" s="18">
        <v>48055534</v>
      </c>
      <c r="F82" s="19">
        <v>122432394</v>
      </c>
      <c r="G82" s="16">
        <f>F82-E82</f>
        <v>74376860</v>
      </c>
      <c r="H82" s="17">
        <f>E82/C82*100</f>
        <v>100</v>
      </c>
      <c r="I82" s="17">
        <f>F82/D82*100</f>
        <v>100</v>
      </c>
    </row>
    <row r="83" spans="1:9" ht="47.45" customHeight="1" x14ac:dyDescent="0.25">
      <c r="A83" s="30" t="s">
        <v>115</v>
      </c>
      <c r="B83" s="40" t="s">
        <v>73</v>
      </c>
      <c r="C83" s="26">
        <v>193620025</v>
      </c>
      <c r="D83" s="51">
        <v>451117540</v>
      </c>
      <c r="E83" s="26">
        <v>187368934.69999999</v>
      </c>
      <c r="F83" s="29">
        <v>391520844.29000002</v>
      </c>
      <c r="G83" s="25">
        <f>F83-E83</f>
        <v>204151909.59000003</v>
      </c>
      <c r="H83" s="25">
        <f t="shared" ref="H83" si="13">E83/C83*100</f>
        <v>96.771464986640709</v>
      </c>
      <c r="I83" s="25">
        <f t="shared" ref="I83" si="14">F83/D83*100</f>
        <v>86.789098089602106</v>
      </c>
    </row>
    <row r="84" spans="1:9" ht="45" customHeight="1" x14ac:dyDescent="0.25">
      <c r="A84" s="31"/>
      <c r="B84" s="41" t="s">
        <v>74</v>
      </c>
      <c r="C84" s="18">
        <v>108277143</v>
      </c>
      <c r="D84" s="15">
        <v>260035122</v>
      </c>
      <c r="E84" s="18">
        <v>102272295.77</v>
      </c>
      <c r="F84" s="19">
        <v>206927755.59999999</v>
      </c>
      <c r="G84" s="16">
        <f t="shared" ref="G75:G129" si="15">F84-E84</f>
        <v>104655459.83</v>
      </c>
      <c r="H84" s="17">
        <f t="shared" si="12"/>
        <v>94.454187593405564</v>
      </c>
      <c r="I84" s="17">
        <f t="shared" si="12"/>
        <v>79.576848699692192</v>
      </c>
    </row>
    <row r="85" spans="1:9" ht="40.9" customHeight="1" x14ac:dyDescent="0.25">
      <c r="A85" s="31"/>
      <c r="B85" s="41" t="s">
        <v>75</v>
      </c>
      <c r="C85" s="18">
        <v>15787284</v>
      </c>
      <c r="D85" s="15">
        <v>51269644</v>
      </c>
      <c r="E85" s="18">
        <v>15654716.4</v>
      </c>
      <c r="F85" s="19">
        <v>46730560.509999998</v>
      </c>
      <c r="G85" s="16">
        <f t="shared" si="15"/>
        <v>31075844.109999999</v>
      </c>
      <c r="H85" s="17">
        <f t="shared" si="12"/>
        <v>99.160288748843698</v>
      </c>
      <c r="I85" s="17">
        <f t="shared" si="12"/>
        <v>91.146645196132042</v>
      </c>
    </row>
    <row r="86" spans="1:9" ht="57" customHeight="1" x14ac:dyDescent="0.25">
      <c r="A86" s="31"/>
      <c r="B86" s="41" t="s">
        <v>76</v>
      </c>
      <c r="C86" s="18">
        <v>46146644</v>
      </c>
      <c r="D86" s="15">
        <v>66489640</v>
      </c>
      <c r="E86" s="18">
        <v>46032969.079999998</v>
      </c>
      <c r="F86" s="19">
        <v>66010101.32</v>
      </c>
      <c r="G86" s="16">
        <f t="shared" si="15"/>
        <v>19977132.240000002</v>
      </c>
      <c r="H86" s="17">
        <f t="shared" si="12"/>
        <v>99.753665900384874</v>
      </c>
      <c r="I86" s="17">
        <f t="shared" si="12"/>
        <v>99.27877684403164</v>
      </c>
    </row>
    <row r="87" spans="1:9" ht="39" customHeight="1" x14ac:dyDescent="0.25">
      <c r="A87" s="31"/>
      <c r="B87" s="43" t="s">
        <v>133</v>
      </c>
      <c r="C87" s="18">
        <v>23408954</v>
      </c>
      <c r="D87" s="15">
        <v>10163300</v>
      </c>
      <c r="E87" s="18">
        <v>23408953.449999999</v>
      </c>
      <c r="F87" s="19">
        <v>8692594.25</v>
      </c>
      <c r="G87" s="16">
        <f t="shared" si="15"/>
        <v>-14716359.199999999</v>
      </c>
      <c r="H87" s="17">
        <f t="shared" si="12"/>
        <v>99.999997650471698</v>
      </c>
      <c r="I87" s="17">
        <f t="shared" si="12"/>
        <v>85.529249849950304</v>
      </c>
    </row>
    <row r="88" spans="1:9" ht="39" customHeight="1" x14ac:dyDescent="0.25">
      <c r="A88" s="31"/>
      <c r="B88" s="42" t="s">
        <v>155</v>
      </c>
      <c r="C88" s="18">
        <v>0</v>
      </c>
      <c r="D88" s="15">
        <v>31018160</v>
      </c>
      <c r="E88" s="18">
        <v>0</v>
      </c>
      <c r="F88" s="19">
        <v>31018158.609999999</v>
      </c>
      <c r="G88" s="16">
        <f t="shared" si="15"/>
        <v>31018158.609999999</v>
      </c>
      <c r="H88" s="17" t="e">
        <f t="shared" si="12"/>
        <v>#DIV/0!</v>
      </c>
      <c r="I88" s="17">
        <f t="shared" si="12"/>
        <v>99.999995518754176</v>
      </c>
    </row>
    <row r="89" spans="1:9" ht="39" customHeight="1" x14ac:dyDescent="0.25">
      <c r="A89" s="31"/>
      <c r="B89" s="42" t="s">
        <v>156</v>
      </c>
      <c r="C89" s="18">
        <v>0</v>
      </c>
      <c r="D89" s="15">
        <v>32141674</v>
      </c>
      <c r="E89" s="18">
        <v>0</v>
      </c>
      <c r="F89" s="19">
        <v>32141674</v>
      </c>
      <c r="G89" s="16">
        <f t="shared" si="15"/>
        <v>32141674</v>
      </c>
      <c r="H89" s="17" t="e">
        <f t="shared" si="12"/>
        <v>#DIV/0!</v>
      </c>
      <c r="I89" s="17">
        <f t="shared" si="12"/>
        <v>100</v>
      </c>
    </row>
    <row r="90" spans="1:9" ht="63.75" x14ac:dyDescent="0.25">
      <c r="A90" s="30" t="s">
        <v>116</v>
      </c>
      <c r="B90" s="40" t="s">
        <v>77</v>
      </c>
      <c r="C90" s="26">
        <v>8590938174</v>
      </c>
      <c r="D90" s="51">
        <v>9755936275</v>
      </c>
      <c r="E90" s="26">
        <v>8283921382.5299997</v>
      </c>
      <c r="F90" s="29">
        <v>9463978611.6200008</v>
      </c>
      <c r="G90" s="25">
        <f>F90-E90</f>
        <v>1180057229.0900011</v>
      </c>
      <c r="H90" s="25">
        <f t="shared" si="12"/>
        <v>96.426271668452117</v>
      </c>
      <c r="I90" s="25">
        <f t="shared" si="12"/>
        <v>97.007384476996293</v>
      </c>
    </row>
    <row r="91" spans="1:9" ht="30.6" customHeight="1" x14ac:dyDescent="0.25">
      <c r="A91" s="31"/>
      <c r="B91" s="41" t="s">
        <v>78</v>
      </c>
      <c r="C91" s="18">
        <v>7507316549</v>
      </c>
      <c r="D91" s="15">
        <v>8439082328</v>
      </c>
      <c r="E91" s="18">
        <v>7218483395.3999996</v>
      </c>
      <c r="F91" s="19">
        <v>8167898934.8900003</v>
      </c>
      <c r="G91" s="16">
        <f t="shared" ref="G91:G93" si="16">F91-E91</f>
        <v>949415539.49000072</v>
      </c>
      <c r="H91" s="17">
        <f t="shared" ref="H91:H94" si="17">E91/C91*100</f>
        <v>96.152644533971682</v>
      </c>
      <c r="I91" s="17">
        <f t="shared" ref="I90:I94" si="18">F91/D91*100</f>
        <v>96.786577229964436</v>
      </c>
    </row>
    <row r="92" spans="1:9" ht="36.6" customHeight="1" x14ac:dyDescent="0.25">
      <c r="A92" s="31"/>
      <c r="B92" s="41" t="s">
        <v>79</v>
      </c>
      <c r="C92" s="18">
        <v>1055067435</v>
      </c>
      <c r="D92" s="15">
        <v>1295907763</v>
      </c>
      <c r="E92" s="18">
        <v>1037180038.89</v>
      </c>
      <c r="F92" s="19">
        <v>1275133492.73</v>
      </c>
      <c r="G92" s="16">
        <f t="shared" si="16"/>
        <v>237953453.84000003</v>
      </c>
      <c r="H92" s="17">
        <f t="shared" si="17"/>
        <v>98.304620584749642</v>
      </c>
      <c r="I92" s="17">
        <f t="shared" si="18"/>
        <v>98.39693295594526</v>
      </c>
    </row>
    <row r="93" spans="1:9" ht="45.6" customHeight="1" x14ac:dyDescent="0.25">
      <c r="A93" s="31"/>
      <c r="B93" s="41" t="s">
        <v>80</v>
      </c>
      <c r="C93" s="18">
        <v>28554190</v>
      </c>
      <c r="D93" s="15">
        <v>20946184</v>
      </c>
      <c r="E93" s="18">
        <v>28257948.239999998</v>
      </c>
      <c r="F93" s="19">
        <v>20946184</v>
      </c>
      <c r="G93" s="16">
        <f t="shared" si="16"/>
        <v>-7311764.2399999984</v>
      </c>
      <c r="H93" s="17">
        <f t="shared" si="17"/>
        <v>98.962527881197119</v>
      </c>
      <c r="I93" s="17">
        <f t="shared" si="18"/>
        <v>100</v>
      </c>
    </row>
    <row r="94" spans="1:9" ht="76.900000000000006" customHeight="1" x14ac:dyDescent="0.25">
      <c r="A94" s="30" t="s">
        <v>117</v>
      </c>
      <c r="B94" s="40" t="s">
        <v>81</v>
      </c>
      <c r="C94" s="26">
        <v>3974233850</v>
      </c>
      <c r="D94" s="51">
        <v>7278400373</v>
      </c>
      <c r="E94" s="26">
        <v>3870915716.54</v>
      </c>
      <c r="F94" s="29">
        <v>7205949732.8800001</v>
      </c>
      <c r="G94" s="25">
        <f>F94-E94</f>
        <v>3335034016.3400002</v>
      </c>
      <c r="H94" s="25">
        <f t="shared" si="17"/>
        <v>97.400300602341247</v>
      </c>
      <c r="I94" s="25">
        <f t="shared" si="18"/>
        <v>99.004580176864636</v>
      </c>
    </row>
    <row r="95" spans="1:9" ht="60.75" customHeight="1" x14ac:dyDescent="0.25">
      <c r="A95" s="31"/>
      <c r="B95" s="41" t="s">
        <v>148</v>
      </c>
      <c r="C95" s="18">
        <v>3559466343</v>
      </c>
      <c r="D95" s="15">
        <v>6798554940</v>
      </c>
      <c r="E95" s="18">
        <v>3456961071.4000001</v>
      </c>
      <c r="F95" s="19">
        <v>6730588434.0699997</v>
      </c>
      <c r="G95" s="16">
        <f t="shared" si="15"/>
        <v>3273627362.6699996</v>
      </c>
      <c r="H95" s="17">
        <f t="shared" si="12"/>
        <v>97.120206746677468</v>
      </c>
      <c r="I95" s="17">
        <f t="shared" si="12"/>
        <v>99.000280110555366</v>
      </c>
    </row>
    <row r="96" spans="1:9" ht="56.45" customHeight="1" x14ac:dyDescent="0.25">
      <c r="A96" s="31"/>
      <c r="B96" s="41" t="s">
        <v>149</v>
      </c>
      <c r="C96" s="18">
        <v>42672414</v>
      </c>
      <c r="D96" s="15">
        <v>842529</v>
      </c>
      <c r="E96" s="18">
        <v>42556634</v>
      </c>
      <c r="F96" s="19">
        <v>842529</v>
      </c>
      <c r="G96" s="16">
        <f t="shared" si="15"/>
        <v>-41714105</v>
      </c>
      <c r="H96" s="17">
        <f t="shared" si="12"/>
        <v>99.728677173032679</v>
      </c>
      <c r="I96" s="17">
        <f t="shared" si="12"/>
        <v>100</v>
      </c>
    </row>
    <row r="97" spans="1:9" ht="60.6" customHeight="1" x14ac:dyDescent="0.25">
      <c r="A97" s="31"/>
      <c r="B97" s="41" t="s">
        <v>150</v>
      </c>
      <c r="C97" s="18">
        <v>289463749</v>
      </c>
      <c r="D97" s="15">
        <v>365566084</v>
      </c>
      <c r="E97" s="18">
        <v>289224161</v>
      </c>
      <c r="F97" s="19">
        <v>361617588.47000003</v>
      </c>
      <c r="G97" s="16">
        <f t="shared" si="15"/>
        <v>72393427.470000029</v>
      </c>
      <c r="H97" s="17">
        <f t="shared" si="12"/>
        <v>99.917230395575373</v>
      </c>
      <c r="I97" s="17">
        <f t="shared" si="12"/>
        <v>98.919895553002121</v>
      </c>
    </row>
    <row r="98" spans="1:9" ht="84" customHeight="1" x14ac:dyDescent="0.25">
      <c r="A98" s="31"/>
      <c r="B98" s="41" t="s">
        <v>82</v>
      </c>
      <c r="C98" s="18">
        <v>82631344</v>
      </c>
      <c r="D98" s="15">
        <v>113436820</v>
      </c>
      <c r="E98" s="18">
        <v>82173850.140000001</v>
      </c>
      <c r="F98" s="19">
        <v>112901181.34</v>
      </c>
      <c r="G98" s="16">
        <f t="shared" si="15"/>
        <v>30727331.200000003</v>
      </c>
      <c r="H98" s="17">
        <f t="shared" si="12"/>
        <v>99.446343435972679</v>
      </c>
      <c r="I98" s="17">
        <f t="shared" si="12"/>
        <v>99.527808819041297</v>
      </c>
    </row>
    <row r="99" spans="1:9" ht="69" customHeight="1" x14ac:dyDescent="0.25">
      <c r="A99" s="30" t="s">
        <v>118</v>
      </c>
      <c r="B99" s="40" t="s">
        <v>3</v>
      </c>
      <c r="C99" s="26">
        <v>4206000</v>
      </c>
      <c r="D99" s="51">
        <v>4380000</v>
      </c>
      <c r="E99" s="26">
        <v>4202000</v>
      </c>
      <c r="F99" s="29">
        <v>4379000</v>
      </c>
      <c r="G99" s="25">
        <f>F99-E99</f>
        <v>177000</v>
      </c>
      <c r="H99" s="25">
        <f t="shared" si="12"/>
        <v>99.904897765097473</v>
      </c>
      <c r="I99" s="25">
        <f t="shared" si="12"/>
        <v>99.977168949771695</v>
      </c>
    </row>
    <row r="100" spans="1:9" ht="69" customHeight="1" x14ac:dyDescent="0.25">
      <c r="A100" s="30" t="s">
        <v>119</v>
      </c>
      <c r="B100" s="40" t="s">
        <v>83</v>
      </c>
      <c r="C100" s="26">
        <v>336373668</v>
      </c>
      <c r="D100" s="51">
        <v>660323363</v>
      </c>
      <c r="E100" s="26">
        <v>329609619.06</v>
      </c>
      <c r="F100" s="29">
        <v>629919470.12</v>
      </c>
      <c r="G100" s="25">
        <f>F100-E100</f>
        <v>300309851.06</v>
      </c>
      <c r="H100" s="25">
        <f t="shared" si="12"/>
        <v>97.989126503207729</v>
      </c>
      <c r="I100" s="25">
        <f t="shared" si="12"/>
        <v>95.395605458836386</v>
      </c>
    </row>
    <row r="101" spans="1:9" ht="34.9" customHeight="1" x14ac:dyDescent="0.25">
      <c r="A101" s="31"/>
      <c r="B101" s="41" t="s">
        <v>84</v>
      </c>
      <c r="C101" s="18">
        <v>64655473</v>
      </c>
      <c r="D101" s="15">
        <v>79910530</v>
      </c>
      <c r="E101" s="18">
        <v>63884221.789999999</v>
      </c>
      <c r="F101" s="19">
        <v>79525592.719999999</v>
      </c>
      <c r="G101" s="16">
        <f t="shared" si="15"/>
        <v>15641370.93</v>
      </c>
      <c r="H101" s="17">
        <f t="shared" si="12"/>
        <v>98.80713700756624</v>
      </c>
      <c r="I101" s="17">
        <f t="shared" si="12"/>
        <v>99.51828966720656</v>
      </c>
    </row>
    <row r="102" spans="1:9" ht="48.75" customHeight="1" x14ac:dyDescent="0.25">
      <c r="A102" s="31"/>
      <c r="B102" s="41" t="s">
        <v>85</v>
      </c>
      <c r="C102" s="18">
        <v>68004980</v>
      </c>
      <c r="D102" s="15">
        <v>225331615</v>
      </c>
      <c r="E102" s="18">
        <v>63207977.240000002</v>
      </c>
      <c r="F102" s="19">
        <v>199876446.94</v>
      </c>
      <c r="G102" s="16">
        <f t="shared" si="15"/>
        <v>136668469.69999999</v>
      </c>
      <c r="H102" s="17">
        <f t="shared" si="12"/>
        <v>92.94610077085531</v>
      </c>
      <c r="I102" s="17">
        <f t="shared" si="12"/>
        <v>88.703241637885569</v>
      </c>
    </row>
    <row r="103" spans="1:9" ht="81" customHeight="1" x14ac:dyDescent="0.25">
      <c r="A103" s="31"/>
      <c r="B103" s="41" t="s">
        <v>86</v>
      </c>
      <c r="C103" s="18">
        <v>83107709</v>
      </c>
      <c r="D103" s="15">
        <v>123006455</v>
      </c>
      <c r="E103" s="18">
        <v>82725153.780000001</v>
      </c>
      <c r="F103" s="19">
        <v>122937079.40000001</v>
      </c>
      <c r="G103" s="16">
        <f t="shared" si="15"/>
        <v>40211925.620000005</v>
      </c>
      <c r="H103" s="17">
        <f t="shared" si="12"/>
        <v>99.539687443435596</v>
      </c>
      <c r="I103" s="17">
        <f t="shared" si="12"/>
        <v>99.943600033022662</v>
      </c>
    </row>
    <row r="104" spans="1:9" ht="25.5" x14ac:dyDescent="0.25">
      <c r="A104" s="31"/>
      <c r="B104" s="41" t="s">
        <v>157</v>
      </c>
      <c r="C104" s="18">
        <v>80497654</v>
      </c>
      <c r="D104" s="15">
        <v>176729884</v>
      </c>
      <c r="E104" s="18">
        <v>79778156.629999995</v>
      </c>
      <c r="F104" s="19">
        <v>173494439.88</v>
      </c>
      <c r="G104" s="16">
        <f t="shared" si="15"/>
        <v>93716283.25</v>
      </c>
      <c r="H104" s="17">
        <f t="shared" si="12"/>
        <v>99.106188398981161</v>
      </c>
      <c r="I104" s="17">
        <f t="shared" si="12"/>
        <v>98.169271632634576</v>
      </c>
    </row>
    <row r="105" spans="1:9" ht="66" customHeight="1" x14ac:dyDescent="0.25">
      <c r="A105" s="31"/>
      <c r="B105" s="41" t="s">
        <v>87</v>
      </c>
      <c r="C105" s="18">
        <v>40107852</v>
      </c>
      <c r="D105" s="15">
        <v>55344879</v>
      </c>
      <c r="E105" s="18">
        <v>40014109.619999997</v>
      </c>
      <c r="F105" s="19">
        <v>54085911.18</v>
      </c>
      <c r="G105" s="16">
        <f t="shared" si="15"/>
        <v>14071801.560000002</v>
      </c>
      <c r="H105" s="17">
        <f t="shared" si="12"/>
        <v>99.766274244753859</v>
      </c>
      <c r="I105" s="17">
        <f t="shared" si="12"/>
        <v>97.725231597308209</v>
      </c>
    </row>
    <row r="106" spans="1:9" ht="38.25" x14ac:dyDescent="0.25">
      <c r="A106" s="30" t="s">
        <v>120</v>
      </c>
      <c r="B106" s="40" t="s">
        <v>88</v>
      </c>
      <c r="C106" s="26">
        <v>145582680</v>
      </c>
      <c r="D106" s="51">
        <v>193002369</v>
      </c>
      <c r="E106" s="26">
        <v>145443319.47999999</v>
      </c>
      <c r="F106" s="29">
        <v>192796679.78</v>
      </c>
      <c r="G106" s="25">
        <f>F106-E106</f>
        <v>47353360.300000012</v>
      </c>
      <c r="H106" s="25">
        <f t="shared" si="12"/>
        <v>99.90427396995301</v>
      </c>
      <c r="I106" s="25">
        <f t="shared" si="12"/>
        <v>99.893426582758678</v>
      </c>
    </row>
    <row r="107" spans="1:9" ht="25.5" x14ac:dyDescent="0.25">
      <c r="A107" s="31"/>
      <c r="B107" s="41" t="s">
        <v>89</v>
      </c>
      <c r="C107" s="18">
        <v>53257543</v>
      </c>
      <c r="D107" s="15">
        <v>61221125</v>
      </c>
      <c r="E107" s="18">
        <v>53257101.840000004</v>
      </c>
      <c r="F107" s="19">
        <v>61220771.969999999</v>
      </c>
      <c r="G107" s="16">
        <f t="shared" si="15"/>
        <v>7963670.1299999952</v>
      </c>
      <c r="H107" s="17">
        <f t="shared" si="12"/>
        <v>99.999171647854652</v>
      </c>
      <c r="I107" s="17">
        <f t="shared" si="12"/>
        <v>99.999423352641756</v>
      </c>
    </row>
    <row r="108" spans="1:9" ht="40.15" customHeight="1" x14ac:dyDescent="0.25">
      <c r="A108" s="31"/>
      <c r="B108" s="41" t="s">
        <v>90</v>
      </c>
      <c r="C108" s="18">
        <v>92325137</v>
      </c>
      <c r="D108" s="15">
        <v>131781244</v>
      </c>
      <c r="E108" s="18">
        <v>92186217.640000001</v>
      </c>
      <c r="F108" s="19">
        <v>131575907.81</v>
      </c>
      <c r="G108" s="16">
        <f t="shared" si="15"/>
        <v>39389690.170000002</v>
      </c>
      <c r="H108" s="17">
        <f t="shared" si="12"/>
        <v>99.849532462648824</v>
      </c>
      <c r="I108" s="17">
        <f t="shared" si="12"/>
        <v>99.844184055509444</v>
      </c>
    </row>
    <row r="109" spans="1:9" ht="60" customHeight="1" x14ac:dyDescent="0.25">
      <c r="A109" s="34" t="s">
        <v>139</v>
      </c>
      <c r="B109" s="46" t="s">
        <v>140</v>
      </c>
      <c r="C109" s="26">
        <v>52220700</v>
      </c>
      <c r="D109" s="51">
        <v>165263000</v>
      </c>
      <c r="E109" s="26">
        <v>34282011.469999999</v>
      </c>
      <c r="F109" s="29">
        <v>117118027.93000001</v>
      </c>
      <c r="G109" s="25">
        <f>F109-E109</f>
        <v>82836016.460000008</v>
      </c>
      <c r="H109" s="25">
        <f t="shared" si="12"/>
        <v>65.648318521199442</v>
      </c>
      <c r="I109" s="25">
        <f t="shared" si="12"/>
        <v>70.867664226112325</v>
      </c>
    </row>
    <row r="110" spans="1:9" ht="40.15" customHeight="1" x14ac:dyDescent="0.25">
      <c r="A110" s="31"/>
      <c r="B110" s="42" t="s">
        <v>141</v>
      </c>
      <c r="C110" s="18">
        <v>52220700</v>
      </c>
      <c r="D110" s="15">
        <v>165263000</v>
      </c>
      <c r="E110" s="18">
        <v>34282011.469999999</v>
      </c>
      <c r="F110" s="19">
        <v>117118027.93000001</v>
      </c>
      <c r="G110" s="17">
        <v>1671991463.7200003</v>
      </c>
      <c r="H110" s="17">
        <v>99.583505821034834</v>
      </c>
      <c r="I110" s="17">
        <v>97.968731077694713</v>
      </c>
    </row>
    <row r="111" spans="1:9" ht="69" customHeight="1" x14ac:dyDescent="0.25">
      <c r="A111" s="30" t="s">
        <v>121</v>
      </c>
      <c r="B111" s="40" t="s">
        <v>91</v>
      </c>
      <c r="C111" s="26">
        <v>134520812</v>
      </c>
      <c r="D111" s="51">
        <v>180522259</v>
      </c>
      <c r="E111" s="26">
        <v>134371554.44</v>
      </c>
      <c r="F111" s="29">
        <v>180120112.08000001</v>
      </c>
      <c r="G111" s="25">
        <f>F111-E111</f>
        <v>45748557.640000015</v>
      </c>
      <c r="H111" s="25">
        <f t="shared" ref="H111" si="19">E111/C111*100</f>
        <v>99.889045005169905</v>
      </c>
      <c r="I111" s="25">
        <f t="shared" ref="I111" si="20">F111/D111*100</f>
        <v>99.777231393941292</v>
      </c>
    </row>
    <row r="112" spans="1:9" ht="51" x14ac:dyDescent="0.25">
      <c r="A112" s="31"/>
      <c r="B112" s="41" t="s">
        <v>92</v>
      </c>
      <c r="C112" s="18">
        <v>114501908</v>
      </c>
      <c r="D112" s="15">
        <v>150686367</v>
      </c>
      <c r="E112" s="18">
        <v>114501908</v>
      </c>
      <c r="F112" s="19">
        <v>150681322.02000001</v>
      </c>
      <c r="G112" s="16">
        <f t="shared" si="15"/>
        <v>36179414.020000011</v>
      </c>
      <c r="H112" s="17">
        <f t="shared" si="12"/>
        <v>100</v>
      </c>
      <c r="I112" s="17">
        <f t="shared" si="12"/>
        <v>99.996651999712753</v>
      </c>
    </row>
    <row r="113" spans="1:9" ht="51" x14ac:dyDescent="0.25">
      <c r="A113" s="31"/>
      <c r="B113" s="41" t="s">
        <v>93</v>
      </c>
      <c r="C113" s="18">
        <v>20018904</v>
      </c>
      <c r="D113" s="15">
        <v>29835892</v>
      </c>
      <c r="E113" s="18">
        <v>19869646.440000001</v>
      </c>
      <c r="F113" s="19">
        <v>29438790.059999999</v>
      </c>
      <c r="G113" s="16">
        <f t="shared" si="15"/>
        <v>9569143.6199999973</v>
      </c>
      <c r="H113" s="17">
        <f t="shared" si="12"/>
        <v>99.254416925122385</v>
      </c>
      <c r="I113" s="17">
        <f t="shared" si="12"/>
        <v>98.669046194429171</v>
      </c>
    </row>
    <row r="114" spans="1:9" ht="106.9" customHeight="1" x14ac:dyDescent="0.25">
      <c r="A114" s="30" t="s">
        <v>122</v>
      </c>
      <c r="B114" s="40" t="s">
        <v>94</v>
      </c>
      <c r="C114" s="26">
        <v>1669424396</v>
      </c>
      <c r="D114" s="51">
        <v>2831368474</v>
      </c>
      <c r="E114" s="26">
        <v>1621539814</v>
      </c>
      <c r="F114" s="29">
        <v>2827391061.73</v>
      </c>
      <c r="G114" s="25">
        <f>F114-E114</f>
        <v>1205851247.73</v>
      </c>
      <c r="H114" s="25">
        <f t="shared" si="12"/>
        <v>97.131671124806061</v>
      </c>
      <c r="I114" s="25">
        <f t="shared" si="12"/>
        <v>99.859523325680712</v>
      </c>
    </row>
    <row r="115" spans="1:9" ht="25.5" customHeight="1" x14ac:dyDescent="0.25">
      <c r="A115" s="31"/>
      <c r="B115" s="41" t="s">
        <v>95</v>
      </c>
      <c r="C115" s="18">
        <v>152508032</v>
      </c>
      <c r="D115" s="15">
        <v>85999042</v>
      </c>
      <c r="E115" s="18">
        <v>104955226.45999999</v>
      </c>
      <c r="F115" s="19">
        <v>85589836.140000001</v>
      </c>
      <c r="G115" s="16">
        <f t="shared" si="15"/>
        <v>-19365390.319999993</v>
      </c>
      <c r="H115" s="17">
        <f t="shared" si="12"/>
        <v>68.819474675274805</v>
      </c>
      <c r="I115" s="17">
        <f t="shared" si="12"/>
        <v>99.524173932077048</v>
      </c>
    </row>
    <row r="116" spans="1:9" ht="43.15" customHeight="1" x14ac:dyDescent="0.25">
      <c r="A116" s="31"/>
      <c r="B116" s="41" t="s">
        <v>96</v>
      </c>
      <c r="C116" s="18">
        <v>1359726320</v>
      </c>
      <c r="D116" s="15">
        <v>2365678251</v>
      </c>
      <c r="E116" s="18">
        <v>1359726320</v>
      </c>
      <c r="F116" s="19">
        <v>2365678251</v>
      </c>
      <c r="G116" s="16">
        <f t="shared" si="15"/>
        <v>1005951931</v>
      </c>
      <c r="H116" s="17">
        <f t="shared" si="12"/>
        <v>100</v>
      </c>
      <c r="I116" s="17">
        <f t="shared" si="12"/>
        <v>100</v>
      </c>
    </row>
    <row r="117" spans="1:9" ht="106.15" customHeight="1" x14ac:dyDescent="0.25">
      <c r="A117" s="31"/>
      <c r="B117" s="47" t="s">
        <v>97</v>
      </c>
      <c r="C117" s="18">
        <v>110297198</v>
      </c>
      <c r="D117" s="15">
        <v>309728432</v>
      </c>
      <c r="E117" s="18">
        <v>109999715.33</v>
      </c>
      <c r="F117" s="19">
        <v>306166632.81</v>
      </c>
      <c r="G117" s="16">
        <f t="shared" si="15"/>
        <v>196166917.48000002</v>
      </c>
      <c r="H117" s="17">
        <f t="shared" si="12"/>
        <v>99.730289911807191</v>
      </c>
      <c r="I117" s="17">
        <f t="shared" si="12"/>
        <v>98.850025111675905</v>
      </c>
    </row>
    <row r="118" spans="1:9" ht="72.599999999999994" customHeight="1" x14ac:dyDescent="0.25">
      <c r="A118" s="31"/>
      <c r="B118" s="41" t="s">
        <v>4</v>
      </c>
      <c r="C118" s="18">
        <v>46892846</v>
      </c>
      <c r="D118" s="15">
        <v>69962749</v>
      </c>
      <c r="E118" s="18">
        <v>46858552.210000001</v>
      </c>
      <c r="F118" s="19">
        <v>69956341.780000001</v>
      </c>
      <c r="G118" s="16">
        <f t="shared" si="15"/>
        <v>23097789.57</v>
      </c>
      <c r="H118" s="17">
        <f t="shared" si="12"/>
        <v>99.926867757184112</v>
      </c>
      <c r="I118" s="17">
        <f t="shared" si="12"/>
        <v>99.990841955052403</v>
      </c>
    </row>
    <row r="119" spans="1:9" ht="45.6" customHeight="1" x14ac:dyDescent="0.25">
      <c r="A119" s="30" t="s">
        <v>130</v>
      </c>
      <c r="B119" s="40" t="s">
        <v>98</v>
      </c>
      <c r="C119" s="26">
        <v>243409954</v>
      </c>
      <c r="D119" s="51">
        <v>527052534</v>
      </c>
      <c r="E119" s="26">
        <v>242005851.68000001</v>
      </c>
      <c r="F119" s="29">
        <v>524706731.12</v>
      </c>
      <c r="G119" s="25">
        <f>F119-E119</f>
        <v>282700879.44</v>
      </c>
      <c r="H119" s="25">
        <f t="shared" si="12"/>
        <v>99.423153286492138</v>
      </c>
      <c r="I119" s="25">
        <f t="shared" si="12"/>
        <v>99.554920481608008</v>
      </c>
    </row>
    <row r="120" spans="1:9" ht="61.5" customHeight="1" x14ac:dyDescent="0.25">
      <c r="A120" s="31"/>
      <c r="B120" s="41" t="s">
        <v>99</v>
      </c>
      <c r="C120" s="18">
        <v>141119604</v>
      </c>
      <c r="D120" s="15">
        <v>376109653</v>
      </c>
      <c r="E120" s="18">
        <v>140138170.78999999</v>
      </c>
      <c r="F120" s="19">
        <v>374456944.63999999</v>
      </c>
      <c r="G120" s="16">
        <f t="shared" si="15"/>
        <v>234318773.84999999</v>
      </c>
      <c r="H120" s="17">
        <f t="shared" si="12"/>
        <v>99.304538007348711</v>
      </c>
      <c r="I120" s="17">
        <f t="shared" si="12"/>
        <v>99.560578053017963</v>
      </c>
    </row>
    <row r="121" spans="1:9" ht="54.6" customHeight="1" x14ac:dyDescent="0.25">
      <c r="A121" s="31"/>
      <c r="B121" s="41" t="s">
        <v>100</v>
      </c>
      <c r="C121" s="18">
        <v>102290350</v>
      </c>
      <c r="D121" s="15">
        <v>150942881</v>
      </c>
      <c r="E121" s="18">
        <v>101867680.89</v>
      </c>
      <c r="F121" s="19">
        <v>150249786.47999999</v>
      </c>
      <c r="G121" s="16">
        <f t="shared" si="15"/>
        <v>48382105.589999989</v>
      </c>
      <c r="H121" s="17">
        <f t="shared" si="12"/>
        <v>99.586794736746924</v>
      </c>
      <c r="I121" s="17">
        <f t="shared" si="12"/>
        <v>99.540823313157773</v>
      </c>
    </row>
    <row r="122" spans="1:9" ht="54.6" customHeight="1" x14ac:dyDescent="0.25">
      <c r="A122" s="35" t="s">
        <v>123</v>
      </c>
      <c r="B122" s="48" t="s">
        <v>124</v>
      </c>
      <c r="C122" s="26">
        <v>430673448.79000002</v>
      </c>
      <c r="D122" s="51">
        <v>547696803</v>
      </c>
      <c r="E122" s="26">
        <v>426796834.63</v>
      </c>
      <c r="F122" s="29">
        <v>541827856.90999997</v>
      </c>
      <c r="G122" s="25">
        <f>F122-E122</f>
        <v>115031022.27999997</v>
      </c>
      <c r="H122" s="25">
        <f t="shared" si="12"/>
        <v>99.099871568379342</v>
      </c>
      <c r="I122" s="25">
        <f t="shared" si="12"/>
        <v>98.928431559605073</v>
      </c>
    </row>
    <row r="123" spans="1:9" ht="54.6" customHeight="1" x14ac:dyDescent="0.25">
      <c r="A123" s="36"/>
      <c r="B123" s="49" t="s">
        <v>125</v>
      </c>
      <c r="C123" s="18">
        <v>15311014</v>
      </c>
      <c r="D123" s="15">
        <v>16090341</v>
      </c>
      <c r="E123" s="18">
        <v>15143174</v>
      </c>
      <c r="F123" s="19">
        <v>15832281.199999999</v>
      </c>
      <c r="G123" s="16">
        <f t="shared" si="15"/>
        <v>689107.19999999925</v>
      </c>
      <c r="H123" s="17">
        <f t="shared" si="12"/>
        <v>98.903795659777984</v>
      </c>
      <c r="I123" s="17">
        <f t="shared" si="12"/>
        <v>98.396181908139795</v>
      </c>
    </row>
    <row r="124" spans="1:9" ht="54.6" customHeight="1" x14ac:dyDescent="0.25">
      <c r="A124" s="36"/>
      <c r="B124" s="49" t="s">
        <v>126</v>
      </c>
      <c r="C124" s="18">
        <v>254674</v>
      </c>
      <c r="D124" s="15">
        <v>163605</v>
      </c>
      <c r="E124" s="18">
        <v>239634</v>
      </c>
      <c r="F124" s="19">
        <v>156778.95000000001</v>
      </c>
      <c r="G124" s="16">
        <f t="shared" si="15"/>
        <v>-82855.049999999988</v>
      </c>
      <c r="H124" s="17">
        <f t="shared" si="12"/>
        <v>94.094410893927133</v>
      </c>
      <c r="I124" s="17">
        <f t="shared" si="12"/>
        <v>95.827725314018537</v>
      </c>
    </row>
    <row r="125" spans="1:9" ht="54.6" customHeight="1" x14ac:dyDescent="0.25">
      <c r="A125" s="36"/>
      <c r="B125" s="49" t="s">
        <v>127</v>
      </c>
      <c r="C125" s="18">
        <v>414597760.79000002</v>
      </c>
      <c r="D125" s="15">
        <v>531227857</v>
      </c>
      <c r="E125" s="18">
        <v>410918281.63</v>
      </c>
      <c r="F125" s="19">
        <v>525623796.75999999</v>
      </c>
      <c r="G125" s="16">
        <f t="shared" si="15"/>
        <v>114705515.13</v>
      </c>
      <c r="H125" s="17">
        <f t="shared" si="12"/>
        <v>99.112518323063554</v>
      </c>
      <c r="I125" s="17">
        <f t="shared" si="12"/>
        <v>98.945074102166302</v>
      </c>
    </row>
    <row r="126" spans="1:9" ht="49.5" customHeight="1" x14ac:dyDescent="0.25">
      <c r="A126" s="36"/>
      <c r="B126" s="43" t="s">
        <v>134</v>
      </c>
      <c r="C126" s="18">
        <v>510000</v>
      </c>
      <c r="D126" s="15">
        <v>215000</v>
      </c>
      <c r="E126" s="18">
        <v>495745</v>
      </c>
      <c r="F126" s="19">
        <v>215000</v>
      </c>
      <c r="G126" s="16">
        <f t="shared" si="15"/>
        <v>-280745</v>
      </c>
      <c r="H126" s="17">
        <f t="shared" si="12"/>
        <v>97.204901960784312</v>
      </c>
      <c r="I126" s="17">
        <f t="shared" si="12"/>
        <v>100</v>
      </c>
    </row>
    <row r="127" spans="1:9" ht="54.6" customHeight="1" x14ac:dyDescent="0.25">
      <c r="A127" s="37" t="s">
        <v>137</v>
      </c>
      <c r="B127" s="50" t="s">
        <v>135</v>
      </c>
      <c r="C127" s="26">
        <v>552239621</v>
      </c>
      <c r="D127" s="51">
        <v>619245428</v>
      </c>
      <c r="E127" s="26">
        <v>545642232.96000004</v>
      </c>
      <c r="F127" s="29">
        <v>616434747.61000001</v>
      </c>
      <c r="G127" s="25">
        <f>F127-E127</f>
        <v>70792514.649999976</v>
      </c>
      <c r="H127" s="25">
        <f t="shared" si="12"/>
        <v>98.805339604562718</v>
      </c>
      <c r="I127" s="25">
        <f t="shared" si="12"/>
        <v>99.546112048161945</v>
      </c>
    </row>
    <row r="128" spans="1:9" ht="78.75" customHeight="1" x14ac:dyDescent="0.25">
      <c r="A128" s="37" t="s">
        <v>138</v>
      </c>
      <c r="B128" s="50" t="s">
        <v>136</v>
      </c>
      <c r="C128" s="26">
        <v>672561583</v>
      </c>
      <c r="D128" s="51">
        <v>770083335</v>
      </c>
      <c r="E128" s="26">
        <v>665890354.59000003</v>
      </c>
      <c r="F128" s="29">
        <v>708865172.75</v>
      </c>
      <c r="G128" s="25">
        <f>F128-E128</f>
        <v>42974818.159999967</v>
      </c>
      <c r="H128" s="25">
        <f t="shared" si="12"/>
        <v>99.008086608182026</v>
      </c>
      <c r="I128" s="25">
        <f t="shared" si="12"/>
        <v>92.050449676332761</v>
      </c>
    </row>
    <row r="129" spans="1:9" ht="29.25" customHeight="1" x14ac:dyDescent="0.25">
      <c r="A129" s="38"/>
      <c r="B129" s="39" t="s">
        <v>151</v>
      </c>
      <c r="C129" s="25">
        <f>C119+C114+C111+C100+C99+C94+C90+C83+C81+C74+C71+C66+C62+C57+C51+C43+C38+C34+C29+C22+C16+C6+C106+C122+C127+C128+C109+C47</f>
        <v>69950094990</v>
      </c>
      <c r="D129" s="25">
        <f>D119+D114+D111+D100+D99+D94+D90+D83+D81+D74+D71+D66+D62+D57+D51+D43+D38+D34+D29+D22+D16+D6+D106+D122+D127+D128+D109+D47</f>
        <v>89195256540</v>
      </c>
      <c r="E129" s="25">
        <f>E119+E114+E111+E100+E99+E94+E90+E83+E81+E74+E71+E66+E62+E57+E51+E43+E38+E34+E29+E22+E16+E6+E106+E122+E127+E128+E109+E47</f>
        <v>67934164188.009995</v>
      </c>
      <c r="F129" s="25">
        <f>F119+F114+F111+F100+F99+F94+F90+F83+F81+F74+F71+F66+F62+F57+F51+F43+F38+F34+F29+F22+F16+F6+F106+F122+F127+F128+F109+F47</f>
        <v>85667759994.01001</v>
      </c>
      <c r="G129" s="25">
        <f>F129-E129</f>
        <v>17733595806.000015</v>
      </c>
      <c r="H129" s="25">
        <f t="shared" si="12"/>
        <v>97.118044225274886</v>
      </c>
      <c r="I129" s="25">
        <f t="shared" si="12"/>
        <v>96.045197151926942</v>
      </c>
    </row>
    <row r="130" spans="1:9" x14ac:dyDescent="0.25">
      <c r="A130" s="4"/>
      <c r="B130" s="5"/>
      <c r="C130" s="13"/>
      <c r="D130" s="13"/>
      <c r="E130" s="10"/>
      <c r="F130" s="11"/>
      <c r="G130" s="10"/>
      <c r="H130" s="10"/>
      <c r="I130" s="10"/>
    </row>
  </sheetData>
  <mergeCells count="9">
    <mergeCell ref="A1:I1"/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Полина Викторовна Князева</cp:lastModifiedBy>
  <cp:lastPrinted>2022-01-10T10:39:12Z</cp:lastPrinted>
  <dcterms:created xsi:type="dcterms:W3CDTF">2015-07-13T05:56:38Z</dcterms:created>
  <dcterms:modified xsi:type="dcterms:W3CDTF">2022-01-10T10:39:15Z</dcterms:modified>
</cp:coreProperties>
</file>