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12360" windowWidth="14805" windowHeight="8010"/>
  </bookViews>
  <sheets>
    <sheet name="СВОДНЫЙ" sheetId="3" r:id="rId1"/>
  </sheets>
  <definedNames>
    <definedName name="_xlnm.Print_Area" localSheetId="0">СВОДНЫЙ!$A$1:$M$40</definedName>
  </definedNames>
  <calcPr calcId="125725"/>
</workbook>
</file>

<file path=xl/calcChain.xml><?xml version="1.0" encoding="utf-8"?>
<calcChain xmlns="http://schemas.openxmlformats.org/spreadsheetml/2006/main">
  <c r="L40" i="3"/>
  <c r="J40"/>
  <c r="L8"/>
  <c r="L9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38"/>
  <c r="I39"/>
  <c r="I7"/>
  <c r="H8"/>
  <c r="H9"/>
  <c r="H10"/>
  <c r="H11"/>
  <c r="H12"/>
  <c r="H13"/>
  <c r="H14"/>
  <c r="H15"/>
  <c r="H16"/>
  <c r="H17"/>
  <c r="H18"/>
  <c r="H19"/>
  <c r="H20"/>
  <c r="H21"/>
  <c r="H22"/>
  <c r="H23"/>
  <c r="H24"/>
  <c r="H25"/>
  <c r="H26"/>
  <c r="H27"/>
  <c r="H28"/>
  <c r="H29"/>
  <c r="H30"/>
  <c r="H31"/>
  <c r="H32"/>
  <c r="H33"/>
  <c r="H34"/>
  <c r="H35"/>
  <c r="H36"/>
  <c r="H37"/>
  <c r="H38"/>
  <c r="H39"/>
  <c r="H7"/>
  <c r="F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7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8"/>
  <c r="E9"/>
  <c r="E10"/>
  <c r="E11"/>
  <c r="E12"/>
  <c r="E13"/>
  <c r="E14"/>
  <c r="E15"/>
  <c r="E16"/>
  <c r="E7"/>
  <c r="K40" l="1"/>
</calcChain>
</file>

<file path=xl/sharedStrings.xml><?xml version="1.0" encoding="utf-8"?>
<sst xmlns="http://schemas.openxmlformats.org/spreadsheetml/2006/main" count="103" uniqueCount="89">
  <si>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</si>
  <si>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</si>
  <si>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</si>
  <si>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</si>
  <si>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</si>
  <si>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</si>
  <si>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</si>
  <si>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</si>
  <si>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</si>
  <si>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</si>
  <si>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</si>
  <si>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</si>
  <si>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</si>
  <si>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</si>
  <si>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</si>
  <si>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</si>
  <si>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</si>
  <si>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</si>
  <si>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</si>
  <si>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</si>
  <si>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</si>
  <si>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</si>
  <si>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</si>
  <si>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</si>
  <si>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</si>
  <si>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</si>
  <si>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</si>
  <si>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</si>
  <si>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</si>
  <si>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</si>
  <si>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</si>
  <si>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</si>
  <si>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</si>
  <si>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</si>
  <si>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</si>
  <si>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</si>
  <si>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</si>
  <si>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</si>
  <si>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</si>
  <si>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</si>
  <si>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</si>
  <si>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</si>
  <si>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</si>
  <si>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</si>
  <si>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</si>
  <si>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</si>
  <si>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</si>
  <si>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</si>
  <si>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</si>
  <si>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</si>
  <si>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</si>
  <si>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</si>
  <si>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</si>
  <si>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</si>
  <si>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</si>
  <si>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</si>
  <si>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</si>
  <si>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</si>
  <si>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</si>
  <si>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</si>
  <si>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</si>
  <si>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</si>
  <si>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</si>
  <si>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</si>
  <si>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</si>
  <si>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</si>
  <si>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</si>
  <si>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</si>
  <si>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</si>
  <si>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</si>
  <si>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</si>
  <si>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</si>
  <si>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</si>
  <si>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</si>
  <si>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</si>
  <si>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</si>
  <si>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 рублей</t>
  </si>
  <si>
    <t>Задолженность на 01.01.2020 г.</t>
  </si>
  <si>
    <t>Задолженность на 01.01.2021 г.</t>
  </si>
  <si>
    <t>Отклонение показателя на 01.01.2021 года от показателя на 01.01.2020 года, (+/-)</t>
  </si>
  <si>
    <t>Темп роста (снижения) 2020 года к 2019 году, %</t>
  </si>
  <si>
    <t>по кодам БК 1 06 06000 00 0000 110 и 1 09 04050 00 0000 110</t>
  </si>
  <si>
    <t>Задолженность на 01.01.2022 г.</t>
  </si>
  <si>
    <t>Отклонение показателя на 01.01.2022 года от показателя на 01.01.2021 года, (+/-)</t>
  </si>
  <si>
    <t>Темп роста (снижения) 2021 года к 2020 году, %</t>
  </si>
  <si>
    <t>Сведения о задолженности по земельному налогу по состоянию на 01.10.2022 года</t>
  </si>
  <si>
    <t>Задолженность на 01.10.2022 г.</t>
  </si>
  <si>
    <t>Отклонение показателя на 01.10.2022 года от показателя на 01.01.2021 года, (+/-)</t>
  </si>
  <si>
    <t>Темп роста (снижения) 01.10.2022 года к 01.01.2021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</si>
</sst>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9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>
      <alignment vertical="top" wrapText="1"/>
    </xf>
  </cellStyleXfs>
  <cellXfs count="35">
    <xf numFmtId="0" fontId="0" fillId="0" borderId="0" xfId="0" applyFont="1" applyFill="1" applyAlignment="1">
      <alignment vertical="top" wrapText="1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top" wrapText="1"/>
    </xf>
    <xf numFmtId="0" fontId="0" fillId="0" borderId="0" xfId="0" applyFill="1" applyAlignment="1">
      <alignment vertical="top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 applyProtection="1">
      <alignment horizontal="center" vertical="center" wrapText="1"/>
      <protection hidden="1"/>
    </xf>
    <xf numFmtId="0" fontId="2" fillId="0" borderId="7" xfId="0" applyFont="1" applyFill="1" applyBorder="1" applyAlignment="1" applyProtection="1">
      <alignment vertical="center" wrapText="1"/>
      <protection hidden="1"/>
    </xf>
    <xf numFmtId="3" fontId="5" fillId="3" borderId="7" xfId="0" applyNumberFormat="1" applyFont="1" applyFill="1" applyBorder="1" applyAlignment="1" applyProtection="1">
      <alignment vertical="center" wrapText="1"/>
      <protection hidden="1"/>
    </xf>
    <xf numFmtId="3" fontId="5" fillId="0" borderId="7" xfId="0" applyNumberFormat="1" applyFont="1" applyFill="1" applyBorder="1" applyAlignment="1" applyProtection="1">
      <alignment vertical="center" wrapText="1"/>
      <protection hidden="1"/>
    </xf>
    <xf numFmtId="0" fontId="2" fillId="0" borderId="5" xfId="0" applyFont="1" applyFill="1" applyBorder="1" applyAlignment="1" applyProtection="1">
      <alignment horizontal="center" vertical="center" wrapText="1"/>
      <protection hidden="1"/>
    </xf>
    <xf numFmtId="0" fontId="2" fillId="0" borderId="1" xfId="0" applyFont="1" applyFill="1" applyBorder="1" applyAlignment="1" applyProtection="1">
      <alignment vertical="center" wrapText="1"/>
      <protection hidden="1"/>
    </xf>
    <xf numFmtId="0" fontId="2" fillId="0" borderId="9" xfId="0" applyFont="1" applyFill="1" applyBorder="1" applyAlignment="1" applyProtection="1">
      <alignment horizontal="center" vertical="center" wrapText="1"/>
      <protection hidden="1"/>
    </xf>
    <xf numFmtId="0" fontId="2" fillId="0" borderId="10" xfId="0" applyFont="1" applyFill="1" applyBorder="1" applyAlignment="1" applyProtection="1">
      <alignment vertical="center" wrapText="1"/>
      <protection hidden="1"/>
    </xf>
    <xf numFmtId="3" fontId="3" fillId="2" borderId="3" xfId="0" applyNumberFormat="1" applyFont="1" applyFill="1" applyBorder="1" applyAlignment="1" applyProtection="1">
      <alignment vertical="center" wrapText="1"/>
      <protection hidden="1"/>
    </xf>
    <xf numFmtId="0" fontId="0" fillId="0" borderId="0" xfId="0" applyFont="1" applyFill="1" applyBorder="1" applyAlignment="1">
      <alignment vertical="top" wrapText="1"/>
    </xf>
    <xf numFmtId="3" fontId="5" fillId="0" borderId="0" xfId="0" applyNumberFormat="1" applyFont="1" applyFill="1" applyBorder="1" applyAlignment="1" applyProtection="1">
      <alignment vertical="center" wrapText="1"/>
      <protection hidden="1"/>
    </xf>
    <xf numFmtId="3" fontId="3" fillId="4" borderId="0" xfId="0" applyNumberFormat="1" applyFont="1" applyFill="1" applyBorder="1" applyAlignment="1" applyProtection="1">
      <alignment vertical="center" wrapText="1"/>
      <protection hidden="1"/>
    </xf>
    <xf numFmtId="3" fontId="3" fillId="0" borderId="0" xfId="0" applyNumberFormat="1" applyFont="1" applyFill="1" applyAlignment="1">
      <alignment vertical="top" wrapText="1"/>
    </xf>
    <xf numFmtId="0" fontId="4" fillId="3" borderId="13" xfId="0" applyFont="1" applyFill="1" applyBorder="1" applyAlignment="1">
      <alignment horizontal="center" vertical="center" wrapText="1"/>
    </xf>
    <xf numFmtId="3" fontId="5" fillId="4" borderId="0" xfId="0" applyNumberFormat="1" applyFont="1" applyFill="1" applyBorder="1" applyAlignment="1" applyProtection="1">
      <alignment vertical="center" wrapText="1"/>
      <protection hidden="1"/>
    </xf>
    <xf numFmtId="3" fontId="5" fillId="3" borderId="14" xfId="0" applyNumberFormat="1" applyFont="1" applyFill="1" applyBorder="1" applyAlignment="1" applyProtection="1">
      <alignment vertical="center" wrapText="1"/>
      <protection hidden="1"/>
    </xf>
    <xf numFmtId="164" fontId="5" fillId="0" borderId="7" xfId="0" applyNumberFormat="1" applyFont="1" applyFill="1" applyBorder="1" applyAlignment="1" applyProtection="1">
      <alignment vertical="center" wrapText="1"/>
      <protection hidden="1"/>
    </xf>
    <xf numFmtId="164" fontId="3" fillId="2" borderId="3" xfId="0" applyNumberFormat="1" applyFont="1" applyFill="1" applyBorder="1" applyAlignment="1" applyProtection="1">
      <alignment vertical="center" wrapText="1"/>
      <protection hidden="1"/>
    </xf>
    <xf numFmtId="164" fontId="5" fillId="0" borderId="8" xfId="0" applyNumberFormat="1" applyFont="1" applyFill="1" applyBorder="1" applyAlignment="1" applyProtection="1">
      <alignment vertical="center" wrapText="1"/>
      <protection hidden="1"/>
    </xf>
    <xf numFmtId="0" fontId="3" fillId="2" borderId="2" xfId="0" applyFont="1" applyFill="1" applyBorder="1" applyAlignment="1" applyProtection="1">
      <alignment horizontal="center" vertical="center" wrapText="1"/>
      <protection hidden="1"/>
    </xf>
    <xf numFmtId="0" fontId="3" fillId="2" borderId="3" xfId="0" applyFont="1" applyFill="1" applyBorder="1" applyAlignment="1" applyProtection="1">
      <alignment horizontal="center" vertical="center" wrapText="1"/>
      <protection hidden="1"/>
    </xf>
    <xf numFmtId="0" fontId="7" fillId="0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45"/>
  <sheetViews>
    <sheetView tabSelected="1" zoomScaleNormal="100" workbookViewId="0">
      <selection activeCell="H47" sqref="H47"/>
    </sheetView>
  </sheetViews>
  <sheetFormatPr defaultRowHeight="12.75"/>
  <cols>
    <col min="1" max="1" width="4.1640625" customWidth="1"/>
    <col min="2" max="2" width="22.83203125" customWidth="1"/>
    <col min="3" max="3" width="15.5" customWidth="1"/>
    <col min="4" max="4" width="15.6640625" customWidth="1"/>
    <col min="5" max="6" width="14.83203125" customWidth="1"/>
    <col min="7" max="7" width="15.6640625" customWidth="1"/>
    <col min="8" max="9" width="14.83203125" customWidth="1"/>
    <col min="10" max="10" width="15.6640625" customWidth="1"/>
    <col min="11" max="11" width="15" customWidth="1"/>
    <col min="12" max="12" width="14.83203125" customWidth="1"/>
    <col min="14" max="14" width="15.33203125" bestFit="1" customWidth="1"/>
    <col min="16" max="16" width="20.33203125" customWidth="1"/>
  </cols>
  <sheetData>
    <row r="1" spans="1:16" ht="17.25" customHeight="1">
      <c r="A1" s="34" t="s">
        <v>85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6" ht="38.25" customHeight="1">
      <c r="A2" s="34" t="s">
        <v>73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</row>
    <row r="3" spans="1:16" s="9" customFormat="1" ht="17.25" customHeight="1">
      <c r="A3" s="34" t="s">
        <v>81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</row>
    <row r="4" spans="1:16" ht="18" customHeight="1" thickBot="1">
      <c r="A4" s="7" t="s">
        <v>0</v>
      </c>
      <c r="B4" s="7" t="s">
        <v>0</v>
      </c>
      <c r="C4" s="7" t="s">
        <v>0</v>
      </c>
      <c r="D4" s="7" t="s">
        <v>0</v>
      </c>
      <c r="E4" s="7" t="s">
        <v>0</v>
      </c>
      <c r="F4" s="7" t="s">
        <v>0</v>
      </c>
      <c r="G4" s="7" t="s">
        <v>0</v>
      </c>
      <c r="H4" s="7" t="s">
        <v>0</v>
      </c>
      <c r="I4" s="7" t="s">
        <v>0</v>
      </c>
      <c r="J4" s="7" t="s">
        <v>0</v>
      </c>
      <c r="K4" s="7" t="s">
        <v>0</v>
      </c>
      <c r="L4" s="1" t="s">
        <v>76</v>
      </c>
    </row>
    <row r="5" spans="1:16" s="5" customFormat="1" ht="80.25" customHeight="1" thickBot="1">
      <c r="A5" s="11" t="s">
        <v>1</v>
      </c>
      <c r="B5" s="12" t="s">
        <v>2</v>
      </c>
      <c r="C5" s="12" t="s">
        <v>77</v>
      </c>
      <c r="D5" s="12" t="s">
        <v>78</v>
      </c>
      <c r="E5" s="12" t="s">
        <v>79</v>
      </c>
      <c r="F5" s="12" t="s">
        <v>80</v>
      </c>
      <c r="G5" s="12" t="s">
        <v>82</v>
      </c>
      <c r="H5" s="12" t="s">
        <v>83</v>
      </c>
      <c r="I5" s="12" t="s">
        <v>84</v>
      </c>
      <c r="J5" s="12" t="s">
        <v>86</v>
      </c>
      <c r="K5" s="12" t="s">
        <v>87</v>
      </c>
      <c r="L5" s="12" t="s">
        <v>88</v>
      </c>
    </row>
    <row r="6" spans="1:16" ht="18" customHeight="1" thickBot="1">
      <c r="A6" s="2" t="s">
        <v>3</v>
      </c>
      <c r="B6" s="3" t="s">
        <v>4</v>
      </c>
      <c r="C6" s="8" t="s">
        <v>5</v>
      </c>
      <c r="D6" s="8" t="s">
        <v>6</v>
      </c>
      <c r="E6" s="3" t="s">
        <v>7</v>
      </c>
      <c r="F6" s="3" t="s">
        <v>8</v>
      </c>
      <c r="G6" s="8">
        <v>7</v>
      </c>
      <c r="H6" s="3" t="s">
        <v>10</v>
      </c>
      <c r="I6" s="3" t="s">
        <v>11</v>
      </c>
      <c r="J6" s="26">
        <v>10</v>
      </c>
      <c r="K6" s="3" t="s">
        <v>74</v>
      </c>
      <c r="L6" s="4" t="s">
        <v>75</v>
      </c>
      <c r="P6" s="22"/>
    </row>
    <row r="7" spans="1:16" ht="15" customHeight="1">
      <c r="A7" s="13" t="s">
        <v>3</v>
      </c>
      <c r="B7" s="14" t="s">
        <v>12</v>
      </c>
      <c r="C7" s="15">
        <v>2526</v>
      </c>
      <c r="D7" s="15">
        <v>1931</v>
      </c>
      <c r="E7" s="16">
        <f>D7-C7</f>
        <v>-595</v>
      </c>
      <c r="F7" s="29">
        <f>D7/C7*100</f>
        <v>76.444972288202692</v>
      </c>
      <c r="G7" s="15">
        <v>1713</v>
      </c>
      <c r="H7" s="16">
        <f>G7-D7</f>
        <v>-218</v>
      </c>
      <c r="I7" s="29">
        <f>G7/D7*100</f>
        <v>88.710512687726563</v>
      </c>
      <c r="J7" s="15">
        <v>1088</v>
      </c>
      <c r="K7" s="16">
        <f>J7-G7</f>
        <v>-625</v>
      </c>
      <c r="L7" s="31">
        <f>J7/G7*100</f>
        <v>63.514302393461762</v>
      </c>
      <c r="N7" s="27"/>
      <c r="P7" s="23"/>
    </row>
    <row r="8" spans="1:16" ht="15" customHeight="1">
      <c r="A8" s="17" t="s">
        <v>4</v>
      </c>
      <c r="B8" s="18" t="s">
        <v>13</v>
      </c>
      <c r="C8" s="15">
        <v>2780</v>
      </c>
      <c r="D8" s="15">
        <v>2505</v>
      </c>
      <c r="E8" s="16">
        <f t="shared" ref="E8:E39" si="0">D8-C8</f>
        <v>-275</v>
      </c>
      <c r="F8" s="29">
        <f t="shared" ref="F8:F39" si="1">D8/C8*100</f>
        <v>90.107913669064743</v>
      </c>
      <c r="G8" s="15">
        <v>2390</v>
      </c>
      <c r="H8" s="16">
        <f t="shared" ref="H8:H39" si="2">G8-D8</f>
        <v>-115</v>
      </c>
      <c r="I8" s="29">
        <f t="shared" ref="I8:I39" si="3">G8/D8*100</f>
        <v>95.409181636726544</v>
      </c>
      <c r="J8" s="15">
        <v>1380</v>
      </c>
      <c r="K8" s="16">
        <f t="shared" ref="K8:K39" si="4">J8-G8</f>
        <v>-1010</v>
      </c>
      <c r="L8" s="31">
        <f t="shared" ref="L8:L39" si="5">J8/G8*100</f>
        <v>57.740585774058573</v>
      </c>
      <c r="N8" s="27"/>
      <c r="P8" s="23"/>
    </row>
    <row r="9" spans="1:16" ht="15" customHeight="1">
      <c r="A9" s="17" t="s">
        <v>5</v>
      </c>
      <c r="B9" s="18" t="s">
        <v>14</v>
      </c>
      <c r="C9" s="15">
        <v>3152</v>
      </c>
      <c r="D9" s="15">
        <v>3169</v>
      </c>
      <c r="E9" s="16">
        <f t="shared" si="0"/>
        <v>17</v>
      </c>
      <c r="F9" s="29">
        <f t="shared" si="1"/>
        <v>100.53934010152284</v>
      </c>
      <c r="G9" s="15">
        <v>3007</v>
      </c>
      <c r="H9" s="16">
        <f t="shared" si="2"/>
        <v>-162</v>
      </c>
      <c r="I9" s="29">
        <f t="shared" si="3"/>
        <v>94.887977279899033</v>
      </c>
      <c r="J9" s="15">
        <v>2152</v>
      </c>
      <c r="K9" s="16">
        <f t="shared" si="4"/>
        <v>-855</v>
      </c>
      <c r="L9" s="31">
        <f t="shared" si="5"/>
        <v>71.566345194546059</v>
      </c>
      <c r="N9" s="27"/>
      <c r="P9" s="23"/>
    </row>
    <row r="10" spans="1:16" ht="15" customHeight="1">
      <c r="A10" s="17" t="s">
        <v>6</v>
      </c>
      <c r="B10" s="18" t="s">
        <v>15</v>
      </c>
      <c r="C10" s="15">
        <v>7546</v>
      </c>
      <c r="D10" s="15">
        <v>4612</v>
      </c>
      <c r="E10" s="16">
        <f t="shared" si="0"/>
        <v>-2934</v>
      </c>
      <c r="F10" s="29">
        <f t="shared" si="1"/>
        <v>61.118473363371315</v>
      </c>
      <c r="G10" s="15">
        <v>3777</v>
      </c>
      <c r="H10" s="16">
        <f t="shared" si="2"/>
        <v>-835</v>
      </c>
      <c r="I10" s="29">
        <f t="shared" si="3"/>
        <v>81.895056374674752</v>
      </c>
      <c r="J10" s="15">
        <v>2484</v>
      </c>
      <c r="K10" s="16">
        <f t="shared" si="4"/>
        <v>-1293</v>
      </c>
      <c r="L10" s="31">
        <f t="shared" si="5"/>
        <v>65.766481334392381</v>
      </c>
      <c r="N10" s="27"/>
      <c r="P10" s="23"/>
    </row>
    <row r="11" spans="1:16" ht="15" customHeight="1">
      <c r="A11" s="17" t="s">
        <v>16</v>
      </c>
      <c r="B11" s="18" t="s">
        <v>17</v>
      </c>
      <c r="C11" s="15">
        <v>5856</v>
      </c>
      <c r="D11" s="15">
        <v>6372</v>
      </c>
      <c r="E11" s="16">
        <f t="shared" si="0"/>
        <v>516</v>
      </c>
      <c r="F11" s="29">
        <f t="shared" si="1"/>
        <v>108.81147540983606</v>
      </c>
      <c r="G11" s="15">
        <v>8637</v>
      </c>
      <c r="H11" s="16">
        <f t="shared" si="2"/>
        <v>2265</v>
      </c>
      <c r="I11" s="29">
        <f t="shared" si="3"/>
        <v>135.54613935969869</v>
      </c>
      <c r="J11" s="15">
        <v>642</v>
      </c>
      <c r="K11" s="16">
        <f t="shared" si="4"/>
        <v>-7995</v>
      </c>
      <c r="L11" s="31">
        <f t="shared" si="5"/>
        <v>7.4331365057311567</v>
      </c>
      <c r="N11" s="27"/>
      <c r="P11" s="23"/>
    </row>
    <row r="12" spans="1:16" ht="15" customHeight="1">
      <c r="A12" s="17" t="s">
        <v>18</v>
      </c>
      <c r="B12" s="18" t="s">
        <v>19</v>
      </c>
      <c r="C12" s="15">
        <v>6783</v>
      </c>
      <c r="D12" s="15">
        <v>7523</v>
      </c>
      <c r="E12" s="16">
        <f t="shared" si="0"/>
        <v>740</v>
      </c>
      <c r="F12" s="29">
        <f t="shared" si="1"/>
        <v>110.90962700869822</v>
      </c>
      <c r="G12" s="15">
        <v>8705</v>
      </c>
      <c r="H12" s="16">
        <f t="shared" si="2"/>
        <v>1182</v>
      </c>
      <c r="I12" s="29">
        <f t="shared" si="3"/>
        <v>115.71181709424432</v>
      </c>
      <c r="J12" s="15">
        <v>8295</v>
      </c>
      <c r="K12" s="16">
        <f t="shared" si="4"/>
        <v>-410</v>
      </c>
      <c r="L12" s="31">
        <f t="shared" si="5"/>
        <v>95.290063182079265</v>
      </c>
      <c r="N12" s="27"/>
      <c r="P12" s="23"/>
    </row>
    <row r="13" spans="1:16" ht="15" customHeight="1">
      <c r="A13" s="17" t="s">
        <v>9</v>
      </c>
      <c r="B13" s="18" t="s">
        <v>20</v>
      </c>
      <c r="C13" s="15">
        <v>4298</v>
      </c>
      <c r="D13" s="15">
        <v>3790</v>
      </c>
      <c r="E13" s="16">
        <f t="shared" si="0"/>
        <v>-508</v>
      </c>
      <c r="F13" s="29">
        <f t="shared" si="1"/>
        <v>88.180549092601211</v>
      </c>
      <c r="G13" s="15">
        <v>3706</v>
      </c>
      <c r="H13" s="16">
        <f t="shared" si="2"/>
        <v>-84</v>
      </c>
      <c r="I13" s="29">
        <f t="shared" si="3"/>
        <v>97.78364116094987</v>
      </c>
      <c r="J13" s="15">
        <v>2302</v>
      </c>
      <c r="K13" s="16">
        <f t="shared" si="4"/>
        <v>-1404</v>
      </c>
      <c r="L13" s="31">
        <f t="shared" si="5"/>
        <v>62.115488397193744</v>
      </c>
      <c r="N13" s="27"/>
      <c r="P13" s="23"/>
    </row>
    <row r="14" spans="1:16" ht="15" customHeight="1">
      <c r="A14" s="17" t="s">
        <v>21</v>
      </c>
      <c r="B14" s="18" t="s">
        <v>22</v>
      </c>
      <c r="C14" s="15">
        <v>1320</v>
      </c>
      <c r="D14" s="15">
        <v>1227</v>
      </c>
      <c r="E14" s="16">
        <f t="shared" si="0"/>
        <v>-93</v>
      </c>
      <c r="F14" s="29">
        <f t="shared" si="1"/>
        <v>92.954545454545453</v>
      </c>
      <c r="G14" s="15">
        <v>1209</v>
      </c>
      <c r="H14" s="16">
        <f t="shared" si="2"/>
        <v>-18</v>
      </c>
      <c r="I14" s="29">
        <f t="shared" si="3"/>
        <v>98.53300733496333</v>
      </c>
      <c r="J14" s="15">
        <v>666</v>
      </c>
      <c r="K14" s="16">
        <f t="shared" si="4"/>
        <v>-543</v>
      </c>
      <c r="L14" s="31">
        <f t="shared" si="5"/>
        <v>55.086848635235732</v>
      </c>
      <c r="N14" s="27"/>
      <c r="P14" s="23"/>
    </row>
    <row r="15" spans="1:16" ht="15" customHeight="1">
      <c r="A15" s="17" t="s">
        <v>23</v>
      </c>
      <c r="B15" s="18" t="s">
        <v>24</v>
      </c>
      <c r="C15" s="15">
        <v>1759</v>
      </c>
      <c r="D15" s="15">
        <v>1917</v>
      </c>
      <c r="E15" s="16">
        <f t="shared" si="0"/>
        <v>158</v>
      </c>
      <c r="F15" s="29">
        <f t="shared" si="1"/>
        <v>108.98237635019899</v>
      </c>
      <c r="G15" s="15">
        <v>1888</v>
      </c>
      <c r="H15" s="16">
        <f t="shared" si="2"/>
        <v>-29</v>
      </c>
      <c r="I15" s="29">
        <f t="shared" si="3"/>
        <v>98.487219613980187</v>
      </c>
      <c r="J15" s="15">
        <v>1417</v>
      </c>
      <c r="K15" s="16">
        <f t="shared" si="4"/>
        <v>-471</v>
      </c>
      <c r="L15" s="31">
        <f t="shared" si="5"/>
        <v>75.052966101694921</v>
      </c>
      <c r="N15" s="27"/>
      <c r="P15" s="23"/>
    </row>
    <row r="16" spans="1:16" ht="15" customHeight="1">
      <c r="A16" s="17" t="s">
        <v>25</v>
      </c>
      <c r="B16" s="18" t="s">
        <v>26</v>
      </c>
      <c r="C16" s="15">
        <v>2190</v>
      </c>
      <c r="D16" s="15">
        <v>2084</v>
      </c>
      <c r="E16" s="16">
        <f t="shared" si="0"/>
        <v>-106</v>
      </c>
      <c r="F16" s="29">
        <f t="shared" si="1"/>
        <v>95.159817351598178</v>
      </c>
      <c r="G16" s="15">
        <v>2128</v>
      </c>
      <c r="H16" s="16">
        <f t="shared" si="2"/>
        <v>44</v>
      </c>
      <c r="I16" s="29">
        <f t="shared" si="3"/>
        <v>102.1113243761996</v>
      </c>
      <c r="J16" s="15">
        <v>1391</v>
      </c>
      <c r="K16" s="16">
        <f t="shared" si="4"/>
        <v>-737</v>
      </c>
      <c r="L16" s="31">
        <f t="shared" si="5"/>
        <v>65.366541353383454</v>
      </c>
      <c r="N16" s="27"/>
      <c r="P16" s="23"/>
    </row>
    <row r="17" spans="1:16" ht="15" customHeight="1">
      <c r="A17" s="17">
        <v>11</v>
      </c>
      <c r="B17" s="18" t="s">
        <v>27</v>
      </c>
      <c r="C17" s="15">
        <v>33992</v>
      </c>
      <c r="D17" s="15">
        <v>35394</v>
      </c>
      <c r="E17" s="16">
        <f t="shared" si="0"/>
        <v>1402</v>
      </c>
      <c r="F17" s="29">
        <f t="shared" si="1"/>
        <v>104.12449988232527</v>
      </c>
      <c r="G17" s="15">
        <v>33121</v>
      </c>
      <c r="H17" s="16">
        <f t="shared" si="2"/>
        <v>-2273</v>
      </c>
      <c r="I17" s="29">
        <f t="shared" si="3"/>
        <v>93.578007571904848</v>
      </c>
      <c r="J17" s="15">
        <v>22444</v>
      </c>
      <c r="K17" s="16">
        <f t="shared" si="4"/>
        <v>-10677</v>
      </c>
      <c r="L17" s="31">
        <f t="shared" si="5"/>
        <v>67.76365447903143</v>
      </c>
      <c r="N17" s="27"/>
      <c r="P17" s="23"/>
    </row>
    <row r="18" spans="1:16" ht="15" customHeight="1">
      <c r="A18" s="17" t="s">
        <v>28</v>
      </c>
      <c r="B18" s="18" t="s">
        <v>29</v>
      </c>
      <c r="C18" s="15">
        <v>3254</v>
      </c>
      <c r="D18" s="15">
        <v>2625</v>
      </c>
      <c r="E18" s="16">
        <f t="shared" si="0"/>
        <v>-629</v>
      </c>
      <c r="F18" s="29">
        <f t="shared" si="1"/>
        <v>80.669944683466497</v>
      </c>
      <c r="G18" s="15">
        <v>2841</v>
      </c>
      <c r="H18" s="16">
        <f t="shared" si="2"/>
        <v>216</v>
      </c>
      <c r="I18" s="29">
        <f t="shared" si="3"/>
        <v>108.22857142857143</v>
      </c>
      <c r="J18" s="15">
        <v>1660</v>
      </c>
      <c r="K18" s="16">
        <f t="shared" si="4"/>
        <v>-1181</v>
      </c>
      <c r="L18" s="31">
        <f t="shared" si="5"/>
        <v>58.430130235832458</v>
      </c>
      <c r="N18" s="27"/>
      <c r="P18" s="23"/>
    </row>
    <row r="19" spans="1:16" ht="15" customHeight="1">
      <c r="A19" s="17" t="s">
        <v>30</v>
      </c>
      <c r="B19" s="18" t="s">
        <v>31</v>
      </c>
      <c r="C19" s="15">
        <v>2612</v>
      </c>
      <c r="D19" s="15">
        <v>3434</v>
      </c>
      <c r="E19" s="16">
        <f t="shared" si="0"/>
        <v>822</v>
      </c>
      <c r="F19" s="29">
        <f t="shared" si="1"/>
        <v>131.47013782542115</v>
      </c>
      <c r="G19" s="15">
        <v>4217</v>
      </c>
      <c r="H19" s="16">
        <f t="shared" si="2"/>
        <v>783</v>
      </c>
      <c r="I19" s="29">
        <f t="shared" si="3"/>
        <v>122.8013977868375</v>
      </c>
      <c r="J19" s="15">
        <v>4012</v>
      </c>
      <c r="K19" s="16">
        <f t="shared" si="4"/>
        <v>-205</v>
      </c>
      <c r="L19" s="31">
        <f t="shared" si="5"/>
        <v>95.138724211524789</v>
      </c>
      <c r="N19" s="27"/>
      <c r="P19" s="23"/>
    </row>
    <row r="20" spans="1:16" ht="15" customHeight="1">
      <c r="A20" s="17" t="s">
        <v>32</v>
      </c>
      <c r="B20" s="18" t="s">
        <v>33</v>
      </c>
      <c r="C20" s="15">
        <v>2818</v>
      </c>
      <c r="D20" s="15">
        <v>2320</v>
      </c>
      <c r="E20" s="16">
        <f t="shared" si="0"/>
        <v>-498</v>
      </c>
      <c r="F20" s="29">
        <f t="shared" si="1"/>
        <v>82.327892122072384</v>
      </c>
      <c r="G20" s="15">
        <v>2405</v>
      </c>
      <c r="H20" s="16">
        <f t="shared" si="2"/>
        <v>85</v>
      </c>
      <c r="I20" s="29">
        <f t="shared" si="3"/>
        <v>103.66379310344827</v>
      </c>
      <c r="J20" s="15">
        <v>1360</v>
      </c>
      <c r="K20" s="16">
        <f t="shared" si="4"/>
        <v>-1045</v>
      </c>
      <c r="L20" s="31">
        <f t="shared" si="5"/>
        <v>56.548856548856548</v>
      </c>
      <c r="N20" s="27"/>
      <c r="P20" s="23"/>
    </row>
    <row r="21" spans="1:16" ht="15" customHeight="1">
      <c r="A21" s="17" t="s">
        <v>34</v>
      </c>
      <c r="B21" s="18" t="s">
        <v>35</v>
      </c>
      <c r="C21" s="15">
        <v>5908</v>
      </c>
      <c r="D21" s="15">
        <v>5549</v>
      </c>
      <c r="E21" s="16">
        <f t="shared" si="0"/>
        <v>-359</v>
      </c>
      <c r="F21" s="29">
        <f t="shared" si="1"/>
        <v>93.923493568043327</v>
      </c>
      <c r="G21" s="15">
        <v>5324</v>
      </c>
      <c r="H21" s="16">
        <f t="shared" si="2"/>
        <v>-225</v>
      </c>
      <c r="I21" s="29">
        <f t="shared" si="3"/>
        <v>95.945215354117863</v>
      </c>
      <c r="J21" s="15">
        <v>4135</v>
      </c>
      <c r="K21" s="16">
        <f t="shared" si="4"/>
        <v>-1189</v>
      </c>
      <c r="L21" s="31">
        <f t="shared" si="5"/>
        <v>77.667167543200605</v>
      </c>
      <c r="N21" s="27"/>
      <c r="P21" s="23"/>
    </row>
    <row r="22" spans="1:16" ht="15" customHeight="1">
      <c r="A22" s="17" t="s">
        <v>36</v>
      </c>
      <c r="B22" s="18" t="s">
        <v>37</v>
      </c>
      <c r="C22" s="15">
        <v>5633</v>
      </c>
      <c r="D22" s="15">
        <v>5861</v>
      </c>
      <c r="E22" s="16">
        <f t="shared" si="0"/>
        <v>228</v>
      </c>
      <c r="F22" s="29">
        <f t="shared" si="1"/>
        <v>104.0475767796911</v>
      </c>
      <c r="G22" s="15">
        <v>5782</v>
      </c>
      <c r="H22" s="16">
        <f t="shared" si="2"/>
        <v>-79</v>
      </c>
      <c r="I22" s="29">
        <f t="shared" si="3"/>
        <v>98.652107148950691</v>
      </c>
      <c r="J22" s="15">
        <v>6229</v>
      </c>
      <c r="K22" s="16">
        <f t="shared" si="4"/>
        <v>447</v>
      </c>
      <c r="L22" s="31">
        <f t="shared" si="5"/>
        <v>107.7308889657558</v>
      </c>
      <c r="N22" s="27"/>
      <c r="P22" s="23"/>
    </row>
    <row r="23" spans="1:16" ht="15" customHeight="1">
      <c r="A23" s="17" t="s">
        <v>38</v>
      </c>
      <c r="B23" s="18" t="s">
        <v>39</v>
      </c>
      <c r="C23" s="15">
        <v>4108</v>
      </c>
      <c r="D23" s="15">
        <v>4839</v>
      </c>
      <c r="E23" s="16">
        <f t="shared" si="0"/>
        <v>731</v>
      </c>
      <c r="F23" s="29">
        <f t="shared" si="1"/>
        <v>117.79454722492697</v>
      </c>
      <c r="G23" s="15">
        <v>3664</v>
      </c>
      <c r="H23" s="16">
        <f t="shared" si="2"/>
        <v>-1175</v>
      </c>
      <c r="I23" s="29">
        <f t="shared" si="3"/>
        <v>75.718123579251923</v>
      </c>
      <c r="J23" s="15">
        <v>2670</v>
      </c>
      <c r="K23" s="16">
        <f t="shared" si="4"/>
        <v>-994</v>
      </c>
      <c r="L23" s="31">
        <f t="shared" si="5"/>
        <v>72.87117903930131</v>
      </c>
      <c r="N23" s="27"/>
      <c r="P23" s="23"/>
    </row>
    <row r="24" spans="1:16" ht="15" customHeight="1">
      <c r="A24" s="17" t="s">
        <v>40</v>
      </c>
      <c r="B24" s="18" t="s">
        <v>41</v>
      </c>
      <c r="C24" s="15">
        <v>3385</v>
      </c>
      <c r="D24" s="15">
        <v>3083</v>
      </c>
      <c r="E24" s="16">
        <f t="shared" si="0"/>
        <v>-302</v>
      </c>
      <c r="F24" s="29">
        <f t="shared" si="1"/>
        <v>91.078286558345638</v>
      </c>
      <c r="G24" s="15">
        <v>2989</v>
      </c>
      <c r="H24" s="16">
        <f t="shared" si="2"/>
        <v>-94</v>
      </c>
      <c r="I24" s="29">
        <f t="shared" si="3"/>
        <v>96.951021732079141</v>
      </c>
      <c r="J24" s="15">
        <v>2061</v>
      </c>
      <c r="K24" s="16">
        <f t="shared" si="4"/>
        <v>-928</v>
      </c>
      <c r="L24" s="31">
        <f t="shared" si="5"/>
        <v>68.952827032452319</v>
      </c>
      <c r="N24" s="27"/>
      <c r="P24" s="23"/>
    </row>
    <row r="25" spans="1:16" ht="15" customHeight="1">
      <c r="A25" s="17" t="s">
        <v>42</v>
      </c>
      <c r="B25" s="18" t="s">
        <v>43</v>
      </c>
      <c r="C25" s="15">
        <v>3403</v>
      </c>
      <c r="D25" s="15">
        <v>4595</v>
      </c>
      <c r="E25" s="16">
        <f t="shared" si="0"/>
        <v>1192</v>
      </c>
      <c r="F25" s="29">
        <f t="shared" si="1"/>
        <v>135.02791654422569</v>
      </c>
      <c r="G25" s="15">
        <v>4878</v>
      </c>
      <c r="H25" s="16">
        <f t="shared" si="2"/>
        <v>283</v>
      </c>
      <c r="I25" s="29">
        <f t="shared" si="3"/>
        <v>106.15886833514689</v>
      </c>
      <c r="J25" s="15">
        <v>4002</v>
      </c>
      <c r="K25" s="16">
        <f t="shared" si="4"/>
        <v>-876</v>
      </c>
      <c r="L25" s="31">
        <f t="shared" si="5"/>
        <v>82.041820418204182</v>
      </c>
      <c r="N25" s="27"/>
      <c r="P25" s="23"/>
    </row>
    <row r="26" spans="1:16" ht="15" customHeight="1">
      <c r="A26" s="17" t="s">
        <v>44</v>
      </c>
      <c r="B26" s="18" t="s">
        <v>45</v>
      </c>
      <c r="C26" s="15">
        <v>4074</v>
      </c>
      <c r="D26" s="15">
        <v>4245</v>
      </c>
      <c r="E26" s="16">
        <f t="shared" si="0"/>
        <v>171</v>
      </c>
      <c r="F26" s="29">
        <f t="shared" si="1"/>
        <v>104.19734904270987</v>
      </c>
      <c r="G26" s="15">
        <v>3940</v>
      </c>
      <c r="H26" s="16">
        <f t="shared" si="2"/>
        <v>-305</v>
      </c>
      <c r="I26" s="29">
        <f t="shared" si="3"/>
        <v>92.815076560659605</v>
      </c>
      <c r="J26" s="15">
        <v>2299</v>
      </c>
      <c r="K26" s="16">
        <f t="shared" si="4"/>
        <v>-1641</v>
      </c>
      <c r="L26" s="31">
        <f t="shared" si="5"/>
        <v>58.350253807106597</v>
      </c>
      <c r="N26" s="27"/>
      <c r="P26" s="23"/>
    </row>
    <row r="27" spans="1:16" ht="15" customHeight="1">
      <c r="A27" s="17" t="s">
        <v>46</v>
      </c>
      <c r="B27" s="18" t="s">
        <v>47</v>
      </c>
      <c r="C27" s="15">
        <v>2081</v>
      </c>
      <c r="D27" s="15">
        <v>1916</v>
      </c>
      <c r="E27" s="16">
        <f t="shared" si="0"/>
        <v>-165</v>
      </c>
      <c r="F27" s="29">
        <f t="shared" si="1"/>
        <v>92.071119654012492</v>
      </c>
      <c r="G27" s="15">
        <v>2331</v>
      </c>
      <c r="H27" s="16">
        <f t="shared" si="2"/>
        <v>415</v>
      </c>
      <c r="I27" s="29">
        <f t="shared" si="3"/>
        <v>121.65970772442589</v>
      </c>
      <c r="J27" s="15">
        <v>1396</v>
      </c>
      <c r="K27" s="16">
        <f t="shared" si="4"/>
        <v>-935</v>
      </c>
      <c r="L27" s="31">
        <f t="shared" si="5"/>
        <v>59.888459888459892</v>
      </c>
      <c r="N27" s="27"/>
      <c r="P27" s="23"/>
    </row>
    <row r="28" spans="1:16" ht="15" customHeight="1">
      <c r="A28" s="17" t="s">
        <v>48</v>
      </c>
      <c r="B28" s="18" t="s">
        <v>49</v>
      </c>
      <c r="C28" s="15">
        <v>1301</v>
      </c>
      <c r="D28" s="15">
        <v>1388</v>
      </c>
      <c r="E28" s="16">
        <f t="shared" si="0"/>
        <v>87</v>
      </c>
      <c r="F28" s="29">
        <f t="shared" si="1"/>
        <v>106.68716372021522</v>
      </c>
      <c r="G28" s="15">
        <v>1343</v>
      </c>
      <c r="H28" s="16">
        <f t="shared" si="2"/>
        <v>-45</v>
      </c>
      <c r="I28" s="29">
        <f t="shared" si="3"/>
        <v>96.75792507204612</v>
      </c>
      <c r="J28" s="15">
        <v>1008</v>
      </c>
      <c r="K28" s="16">
        <f t="shared" si="4"/>
        <v>-335</v>
      </c>
      <c r="L28" s="31">
        <f t="shared" si="5"/>
        <v>75.055845122859267</v>
      </c>
      <c r="N28" s="27"/>
      <c r="P28" s="23"/>
    </row>
    <row r="29" spans="1:16" ht="15" customHeight="1">
      <c r="A29" s="17" t="s">
        <v>50</v>
      </c>
      <c r="B29" s="18" t="s">
        <v>51</v>
      </c>
      <c r="C29" s="15">
        <v>3002</v>
      </c>
      <c r="D29" s="15">
        <v>2832</v>
      </c>
      <c r="E29" s="16">
        <f t="shared" si="0"/>
        <v>-170</v>
      </c>
      <c r="F29" s="29">
        <f t="shared" si="1"/>
        <v>94.337108594270489</v>
      </c>
      <c r="G29" s="15">
        <v>2584</v>
      </c>
      <c r="H29" s="16">
        <f t="shared" si="2"/>
        <v>-248</v>
      </c>
      <c r="I29" s="29">
        <f t="shared" si="3"/>
        <v>91.242937853107335</v>
      </c>
      <c r="J29" s="15">
        <v>1969</v>
      </c>
      <c r="K29" s="16">
        <f t="shared" si="4"/>
        <v>-615</v>
      </c>
      <c r="L29" s="31">
        <f t="shared" si="5"/>
        <v>76.19969040247679</v>
      </c>
      <c r="N29" s="27"/>
      <c r="P29" s="23"/>
    </row>
    <row r="30" spans="1:16" ht="15" customHeight="1">
      <c r="A30" s="17" t="s">
        <v>52</v>
      </c>
      <c r="B30" s="18" t="s">
        <v>53</v>
      </c>
      <c r="C30" s="15">
        <v>1961</v>
      </c>
      <c r="D30" s="15">
        <v>1858</v>
      </c>
      <c r="E30" s="16">
        <f t="shared" si="0"/>
        <v>-103</v>
      </c>
      <c r="F30" s="29">
        <f t="shared" si="1"/>
        <v>94.747577766445687</v>
      </c>
      <c r="G30" s="15">
        <v>1785</v>
      </c>
      <c r="H30" s="16">
        <f t="shared" si="2"/>
        <v>-73</v>
      </c>
      <c r="I30" s="29">
        <f t="shared" si="3"/>
        <v>96.07104413347686</v>
      </c>
      <c r="J30" s="15">
        <v>1278</v>
      </c>
      <c r="K30" s="16">
        <f t="shared" si="4"/>
        <v>-507</v>
      </c>
      <c r="L30" s="31">
        <f t="shared" si="5"/>
        <v>71.596638655462186</v>
      </c>
      <c r="N30" s="27"/>
      <c r="P30" s="23"/>
    </row>
    <row r="31" spans="1:16" ht="15" customHeight="1">
      <c r="A31" s="17" t="s">
        <v>54</v>
      </c>
      <c r="B31" s="18" t="s">
        <v>55</v>
      </c>
      <c r="C31" s="15">
        <v>5334</v>
      </c>
      <c r="D31" s="15">
        <v>4982</v>
      </c>
      <c r="E31" s="16">
        <f t="shared" si="0"/>
        <v>-352</v>
      </c>
      <c r="F31" s="29">
        <f t="shared" si="1"/>
        <v>93.400824896887897</v>
      </c>
      <c r="G31" s="15">
        <v>5020</v>
      </c>
      <c r="H31" s="16">
        <f t="shared" si="2"/>
        <v>38</v>
      </c>
      <c r="I31" s="29">
        <f t="shared" si="3"/>
        <v>100.76274588518667</v>
      </c>
      <c r="J31" s="15">
        <v>3621</v>
      </c>
      <c r="K31" s="16">
        <f t="shared" si="4"/>
        <v>-1399</v>
      </c>
      <c r="L31" s="31">
        <f t="shared" si="5"/>
        <v>72.13147410358566</v>
      </c>
      <c r="N31" s="27"/>
      <c r="P31" s="23"/>
    </row>
    <row r="32" spans="1:16" ht="15" customHeight="1">
      <c r="A32" s="17" t="s">
        <v>56</v>
      </c>
      <c r="B32" s="18" t="s">
        <v>57</v>
      </c>
      <c r="C32" s="15">
        <v>1854</v>
      </c>
      <c r="D32" s="15">
        <v>1725</v>
      </c>
      <c r="E32" s="16">
        <f t="shared" si="0"/>
        <v>-129</v>
      </c>
      <c r="F32" s="29">
        <f t="shared" si="1"/>
        <v>93.042071197411005</v>
      </c>
      <c r="G32" s="15">
        <v>1546</v>
      </c>
      <c r="H32" s="16">
        <f t="shared" si="2"/>
        <v>-179</v>
      </c>
      <c r="I32" s="29">
        <f t="shared" si="3"/>
        <v>89.623188405797109</v>
      </c>
      <c r="J32" s="15">
        <v>1026</v>
      </c>
      <c r="K32" s="16">
        <f t="shared" si="4"/>
        <v>-520</v>
      </c>
      <c r="L32" s="31">
        <f t="shared" si="5"/>
        <v>66.364812419146176</v>
      </c>
      <c r="N32" s="27"/>
      <c r="P32" s="23"/>
    </row>
    <row r="33" spans="1:16" ht="15" customHeight="1">
      <c r="A33" s="17" t="s">
        <v>58</v>
      </c>
      <c r="B33" s="18" t="s">
        <v>59</v>
      </c>
      <c r="C33" s="15">
        <v>1419</v>
      </c>
      <c r="D33" s="15">
        <v>1394</v>
      </c>
      <c r="E33" s="16">
        <f t="shared" si="0"/>
        <v>-25</v>
      </c>
      <c r="F33" s="29">
        <f t="shared" si="1"/>
        <v>98.238195912614515</v>
      </c>
      <c r="G33" s="15">
        <v>1591</v>
      </c>
      <c r="H33" s="16">
        <f t="shared" si="2"/>
        <v>197</v>
      </c>
      <c r="I33" s="29">
        <f t="shared" si="3"/>
        <v>114.13199426111909</v>
      </c>
      <c r="J33" s="15">
        <v>893</v>
      </c>
      <c r="K33" s="16">
        <f t="shared" si="4"/>
        <v>-698</v>
      </c>
      <c r="L33" s="31">
        <f t="shared" si="5"/>
        <v>56.12822124450031</v>
      </c>
      <c r="N33" s="27"/>
      <c r="P33" s="23"/>
    </row>
    <row r="34" spans="1:16" ht="15" customHeight="1">
      <c r="A34" s="17" t="s">
        <v>60</v>
      </c>
      <c r="B34" s="18" t="s">
        <v>61</v>
      </c>
      <c r="C34" s="15">
        <v>1706</v>
      </c>
      <c r="D34" s="15">
        <v>1628</v>
      </c>
      <c r="E34" s="16">
        <f t="shared" si="0"/>
        <v>-78</v>
      </c>
      <c r="F34" s="29">
        <f t="shared" si="1"/>
        <v>95.427901524032819</v>
      </c>
      <c r="G34" s="15">
        <v>1614</v>
      </c>
      <c r="H34" s="16">
        <f t="shared" si="2"/>
        <v>-14</v>
      </c>
      <c r="I34" s="29">
        <f t="shared" si="3"/>
        <v>99.140049140049129</v>
      </c>
      <c r="J34" s="15">
        <v>1122</v>
      </c>
      <c r="K34" s="16">
        <f t="shared" si="4"/>
        <v>-492</v>
      </c>
      <c r="L34" s="31">
        <f t="shared" si="5"/>
        <v>69.516728624535318</v>
      </c>
      <c r="N34" s="27"/>
      <c r="P34" s="23"/>
    </row>
    <row r="35" spans="1:16" ht="15" customHeight="1">
      <c r="A35" s="17" t="s">
        <v>62</v>
      </c>
      <c r="B35" s="18" t="s">
        <v>63</v>
      </c>
      <c r="C35" s="15">
        <v>5734</v>
      </c>
      <c r="D35" s="15">
        <v>5396</v>
      </c>
      <c r="E35" s="16">
        <f t="shared" si="0"/>
        <v>-338</v>
      </c>
      <c r="F35" s="29">
        <f t="shared" si="1"/>
        <v>94.105336588768751</v>
      </c>
      <c r="G35" s="15">
        <v>3729</v>
      </c>
      <c r="H35" s="16">
        <f t="shared" si="2"/>
        <v>-1667</v>
      </c>
      <c r="I35" s="29">
        <f t="shared" si="3"/>
        <v>69.106745737583395</v>
      </c>
      <c r="J35" s="15">
        <v>3066</v>
      </c>
      <c r="K35" s="16">
        <f t="shared" si="4"/>
        <v>-663</v>
      </c>
      <c r="L35" s="31">
        <f t="shared" si="5"/>
        <v>82.220434432823808</v>
      </c>
      <c r="N35" s="27"/>
      <c r="P35" s="23"/>
    </row>
    <row r="36" spans="1:16" ht="15" customHeight="1">
      <c r="A36" s="17" t="s">
        <v>64</v>
      </c>
      <c r="B36" s="18" t="s">
        <v>65</v>
      </c>
      <c r="C36" s="15">
        <v>72518</v>
      </c>
      <c r="D36" s="15">
        <v>80005</v>
      </c>
      <c r="E36" s="16">
        <f t="shared" si="0"/>
        <v>7487</v>
      </c>
      <c r="F36" s="29">
        <f t="shared" si="1"/>
        <v>110.3243332689815</v>
      </c>
      <c r="G36" s="15">
        <v>61776</v>
      </c>
      <c r="H36" s="16">
        <f t="shared" si="2"/>
        <v>-18229</v>
      </c>
      <c r="I36" s="29">
        <f t="shared" si="3"/>
        <v>77.215174051621773</v>
      </c>
      <c r="J36" s="15">
        <v>46097</v>
      </c>
      <c r="K36" s="16">
        <f t="shared" si="4"/>
        <v>-15679</v>
      </c>
      <c r="L36" s="31">
        <f t="shared" si="5"/>
        <v>74.619593369593375</v>
      </c>
      <c r="N36" s="27"/>
      <c r="P36" s="23"/>
    </row>
    <row r="37" spans="1:16" ht="15" customHeight="1">
      <c r="A37" s="17" t="s">
        <v>66</v>
      </c>
      <c r="B37" s="18" t="s">
        <v>67</v>
      </c>
      <c r="C37" s="15">
        <v>2516</v>
      </c>
      <c r="D37" s="15">
        <v>2660</v>
      </c>
      <c r="E37" s="16">
        <f t="shared" si="0"/>
        <v>144</v>
      </c>
      <c r="F37" s="29">
        <f t="shared" si="1"/>
        <v>105.72337042925277</v>
      </c>
      <c r="G37" s="15">
        <v>2186</v>
      </c>
      <c r="H37" s="16">
        <f t="shared" si="2"/>
        <v>-474</v>
      </c>
      <c r="I37" s="29">
        <f t="shared" si="3"/>
        <v>82.180451127819552</v>
      </c>
      <c r="J37" s="15">
        <v>1875</v>
      </c>
      <c r="K37" s="16">
        <f t="shared" si="4"/>
        <v>-311</v>
      </c>
      <c r="L37" s="31">
        <f t="shared" si="5"/>
        <v>85.773101555352241</v>
      </c>
      <c r="N37" s="27"/>
      <c r="P37" s="23"/>
    </row>
    <row r="38" spans="1:16" ht="15" customHeight="1">
      <c r="A38" s="17" t="s">
        <v>68</v>
      </c>
      <c r="B38" s="18" t="s">
        <v>69</v>
      </c>
      <c r="C38" s="15">
        <v>1847</v>
      </c>
      <c r="D38" s="15">
        <v>1351</v>
      </c>
      <c r="E38" s="16">
        <f t="shared" si="0"/>
        <v>-496</v>
      </c>
      <c r="F38" s="29">
        <f t="shared" si="1"/>
        <v>73.145641580942069</v>
      </c>
      <c r="G38" s="15">
        <v>3133</v>
      </c>
      <c r="H38" s="16">
        <f t="shared" si="2"/>
        <v>1782</v>
      </c>
      <c r="I38" s="29">
        <f t="shared" si="3"/>
        <v>231.90229459659514</v>
      </c>
      <c r="J38" s="15">
        <v>3403</v>
      </c>
      <c r="K38" s="16">
        <f t="shared" si="4"/>
        <v>270</v>
      </c>
      <c r="L38" s="31">
        <f t="shared" si="5"/>
        <v>108.61793807851899</v>
      </c>
      <c r="N38" s="27"/>
      <c r="P38" s="23"/>
    </row>
    <row r="39" spans="1:16" ht="15" customHeight="1" thickBot="1">
      <c r="A39" s="19" t="s">
        <v>70</v>
      </c>
      <c r="B39" s="20" t="s">
        <v>71</v>
      </c>
      <c r="C39" s="28">
        <v>1468</v>
      </c>
      <c r="D39" s="28">
        <v>1288</v>
      </c>
      <c r="E39" s="16">
        <f t="shared" si="0"/>
        <v>-180</v>
      </c>
      <c r="F39" s="29">
        <f t="shared" si="1"/>
        <v>87.73841961852861</v>
      </c>
      <c r="G39" s="15">
        <v>1759</v>
      </c>
      <c r="H39" s="16">
        <f t="shared" si="2"/>
        <v>471</v>
      </c>
      <c r="I39" s="29">
        <f t="shared" si="3"/>
        <v>136.56832298136646</v>
      </c>
      <c r="J39" s="15">
        <v>2909</v>
      </c>
      <c r="K39" s="16">
        <f t="shared" si="4"/>
        <v>1150</v>
      </c>
      <c r="L39" s="31">
        <f t="shared" si="5"/>
        <v>165.37805571347357</v>
      </c>
      <c r="N39" s="27"/>
      <c r="P39" s="23"/>
    </row>
    <row r="40" spans="1:16" s="6" customFormat="1" ht="21.6" customHeight="1" thickBot="1">
      <c r="A40" s="32" t="s">
        <v>72</v>
      </c>
      <c r="B40" s="33"/>
      <c r="C40" s="21">
        <v>210138</v>
      </c>
      <c r="D40" s="21">
        <v>215498</v>
      </c>
      <c r="E40" s="21">
        <v>5360</v>
      </c>
      <c r="F40" s="30">
        <v>102.55</v>
      </c>
      <c r="G40" s="21">
        <v>196718</v>
      </c>
      <c r="H40" s="21">
        <v>-18780</v>
      </c>
      <c r="I40" s="30">
        <v>91.3</v>
      </c>
      <c r="J40" s="21">
        <f>SUM(J7:J39)</f>
        <v>142352</v>
      </c>
      <c r="K40" s="21">
        <f>SUM(K7:K39)</f>
        <v>-54366</v>
      </c>
      <c r="L40" s="30">
        <f>J40/G40*100</f>
        <v>72.363484785327216</v>
      </c>
      <c r="O40" s="25"/>
      <c r="P40" s="24"/>
    </row>
    <row r="45" spans="1:16">
      <c r="J45" s="10"/>
    </row>
  </sheetData>
  <mergeCells count="4">
    <mergeCell ref="A40:B40"/>
    <mergeCell ref="A1:L1"/>
    <mergeCell ref="A2:L2"/>
    <mergeCell ref="A3:L3"/>
  </mergeCells>
  <printOptions horizontalCentered="1"/>
  <pageMargins left="0" right="0" top="0.19685039370078741" bottom="0.19685039370078741" header="0.31496062992125984" footer="0.31496062992125984"/>
  <pageSetup paperSize="9" scale="80" orientation="landscape" r:id="rId1"/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СВОДНЫЙ</vt:lpstr>
      <vt:lpstr>СВОДНЫЙ!Область_печати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2022-10-24T11:38:53Z</dcterms:modified>
</cp:coreProperties>
</file>