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2025 " sheetId="1" r:id="rId1"/>
    <sheet name="2026" sheetId="2" r:id="rId2"/>
    <sheet name="2027" sheetId="3" r:id="rId3"/>
  </sheets>
  <definedNames>
    <definedName name="_xlnm.Print_Titles" localSheetId="0">'2025 '!$2:$20</definedName>
    <definedName name="_xlnm.Print_Area" localSheetId="1">'2026'!$A$1:$H$22</definedName>
    <definedName name="_xlnm.Print_Area" localSheetId="2">'2027'!$A$1:$H$26</definedName>
  </definedNames>
  <calcPr calcId="125725"/>
</workbook>
</file>

<file path=xl/calcChain.xml><?xml version="1.0" encoding="utf-8"?>
<calcChain xmlns="http://schemas.openxmlformats.org/spreadsheetml/2006/main">
  <c r="G22" i="2"/>
  <c r="G20"/>
  <c r="E12"/>
  <c r="E15" i="1"/>
  <c r="C15"/>
  <c r="G24" i="3" l="1"/>
  <c r="H24" s="1"/>
  <c r="G25"/>
  <c r="H25" s="1"/>
  <c r="G26"/>
  <c r="H26" s="1"/>
  <c r="E12"/>
  <c r="E14"/>
  <c r="E16"/>
  <c r="C17"/>
  <c r="C14" i="2"/>
  <c r="E14" l="1"/>
  <c r="G21" l="1"/>
  <c r="G21" i="1"/>
  <c r="G23" i="3" l="1"/>
  <c r="E10" l="1"/>
  <c r="E17" s="1"/>
  <c r="H21" i="2"/>
  <c r="H22"/>
  <c r="G22" i="1" l="1"/>
  <c r="G23"/>
  <c r="G24"/>
  <c r="E14"/>
  <c r="E9" l="1"/>
  <c r="H23" i="3"/>
  <c r="H20" i="2"/>
  <c r="E12" i="1" l="1"/>
  <c r="E11"/>
  <c r="H22"/>
  <c r="H24" l="1"/>
  <c r="H23"/>
  <c r="H21"/>
</calcChain>
</file>

<file path=xl/sharedStrings.xml><?xml version="1.0" encoding="utf-8"?>
<sst xmlns="http://schemas.openxmlformats.org/spreadsheetml/2006/main" count="89" uniqueCount="43">
  <si>
    <t/>
  </si>
  <si>
    <t>(рублей)</t>
  </si>
  <si>
    <t>Местные бюджеты</t>
  </si>
  <si>
    <t>1</t>
  </si>
  <si>
    <t>Поныровский район</t>
  </si>
  <si>
    <t>ВСЕГО</t>
  </si>
  <si>
    <t>7=(2*3/4)/(5/6)</t>
  </si>
  <si>
    <t>Фатежский район</t>
  </si>
  <si>
    <t>№ п/п</t>
  </si>
  <si>
    <t>Доля софинансирования расходного обязательства муниципального образования, %</t>
  </si>
  <si>
    <t>РБОi</t>
  </si>
  <si>
    <t>Ос</t>
  </si>
  <si>
    <t>8=7/3*100</t>
  </si>
  <si>
    <t>5=3*4/100</t>
  </si>
  <si>
    <t>Формула расчета размера субсидии с учетом предельного уровня софинансирования ОБ:</t>
  </si>
  <si>
    <t>Щигровский район</t>
  </si>
  <si>
    <t>Банинский сельсовет</t>
  </si>
  <si>
    <t>Ольховатский сельсовет</t>
  </si>
  <si>
    <t>Горяйновский сельсовет</t>
  </si>
  <si>
    <t>Большесолдатский район</t>
  </si>
  <si>
    <t>Сторожевский сельсовет</t>
  </si>
  <si>
    <t>Размер субсидии, предоставляемой i-му муниципальному образованию Курской области на мероприятия по реализации проектов по благоустройству общественных пространств на сельских территориях на 2025 год, рублей</t>
  </si>
  <si>
    <t xml:space="preserve">Расчет к распределению субсидий из областного бюджета на 2025 год бюджетам муниципальных образований Курской области на реализацию проектов по благоустройству общественных пространств на сельских территориях </t>
  </si>
  <si>
    <t>Размер субсидии, предоставляемой i-му муниципальному образованию Курской области на мероприятия по реализации проектов по благоустройству общественных пространств на сельских территориях на 2026 год, рублей</t>
  </si>
  <si>
    <t xml:space="preserve">Распределение субсидий из областного бюджета на 2026 год бюджетам муниципальных образований Курской области на реализацию проектов по благоустройству общественных пространств на сельских территориях </t>
  </si>
  <si>
    <t xml:space="preserve">Верхнелюбажский сельсовет </t>
  </si>
  <si>
    <t xml:space="preserve">Никольский сельсовет </t>
  </si>
  <si>
    <t xml:space="preserve">Озерский сельсовет </t>
  </si>
  <si>
    <t xml:space="preserve">Распределение субсидий из областного бюджета на 2027 год  бюджетам муниципальных образований Курской области на реализацию проектов по благоустройству общественных пространств на сельских территориях </t>
  </si>
  <si>
    <t>Размер субсидии, предоставляемой i-му муниципальному образованию Курской области на мероприятия по реализации проектов по благоустройству общественных пространств на сельских территориях на 2027 год, рублей</t>
  </si>
  <si>
    <t>Беловский район</t>
  </si>
  <si>
    <t>Пенский сельсовет</t>
  </si>
  <si>
    <t>Горшеченский район</t>
  </si>
  <si>
    <t>Нижнеборковский сельсовет</t>
  </si>
  <si>
    <t>Золотухинский район</t>
  </si>
  <si>
    <t>Донской сельсовет</t>
  </si>
  <si>
    <t>Большесолдатский сельсовет</t>
  </si>
  <si>
    <t>Оба</t>
  </si>
  <si>
    <t>Спi</t>
  </si>
  <si>
    <t>Сп</t>
  </si>
  <si>
    <t xml:space="preserve">Стоимость проекта i-го муниципального образования, отобранного на предоставление субсидии на мероприятия по реализации проектов по благоустройству общественных пространств на сельских территориях, рублей
</t>
  </si>
  <si>
    <t xml:space="preserve">Доля софинансирования расходного обязательства муниципального образования за счет средств областного бюджета, в том числе источником финансового обеспечения которых являются средства федерального бюджета,  % </t>
  </si>
  <si>
    <t>Приложение № 2.10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</si>
</sst>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0_ ;\-0\ "/>
  </numFmts>
  <fonts count="5"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164" fontId="0" fillId="0" borderId="0">
      <alignment vertical="top" wrapText="1"/>
    </xf>
  </cellStyleXfs>
  <cellXfs count="55">
    <xf numFmtId="164" fontId="0" fillId="0" borderId="0" xfId="0" applyNumberFormat="1" applyFont="1" applyFill="1" applyAlignment="1">
      <alignment vertical="top" wrapText="1"/>
    </xf>
    <xf numFmtId="3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wrapText="1"/>
    </xf>
    <xf numFmtId="3" fontId="1" fillId="0" borderId="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horizontal="right" vertical="top" wrapText="1"/>
    </xf>
    <xf numFmtId="3" fontId="1" fillId="0" borderId="5" xfId="0" applyNumberFormat="1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165" fontId="1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right" wrapText="1"/>
    </xf>
    <xf numFmtId="165" fontId="1" fillId="0" borderId="5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right" vertical="center" wrapText="1"/>
    </xf>
    <xf numFmtId="0" fontId="1" fillId="0" borderId="0" xfId="0" applyNumberFormat="1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zoomScaleNormal="100" workbookViewId="0">
      <selection activeCell="B3" sqref="B3"/>
    </sheetView>
  </sheetViews>
  <sheetFormatPr defaultRowHeight="12.75"/>
  <cols>
    <col min="1" max="1" width="8.5" style="7" customWidth="1"/>
    <col min="2" max="2" width="36.1640625" style="7" customWidth="1"/>
    <col min="3" max="3" width="31.83203125" style="7" customWidth="1"/>
    <col min="4" max="4" width="26.6640625" style="7" customWidth="1"/>
    <col min="5" max="5" width="29.5" style="7" customWidth="1"/>
    <col min="6" max="6" width="10.33203125" style="7" customWidth="1"/>
    <col min="7" max="7" width="17" style="7" customWidth="1"/>
    <col min="8" max="8" width="22.6640625" style="7" customWidth="1"/>
    <col min="9" max="9" width="10.83203125" style="7" bestFit="1" customWidth="1"/>
    <col min="10" max="16384" width="9.33203125" style="7"/>
  </cols>
  <sheetData>
    <row r="1" spans="1:8">
      <c r="B1" s="7" t="s">
        <v>0</v>
      </c>
    </row>
    <row r="2" spans="1:8" ht="21" customHeight="1">
      <c r="B2" s="53" t="s">
        <v>42</v>
      </c>
      <c r="C2" s="53"/>
      <c r="D2" s="53"/>
      <c r="E2" s="53"/>
      <c r="F2" s="53"/>
      <c r="G2" s="53"/>
      <c r="H2" s="53"/>
    </row>
    <row r="3" spans="1:8" ht="15" customHeight="1">
      <c r="B3" s="8"/>
      <c r="C3" s="8"/>
      <c r="D3" s="8"/>
      <c r="F3" s="8"/>
      <c r="G3" s="8"/>
      <c r="H3" s="9"/>
    </row>
    <row r="4" spans="1:8" ht="52.35" customHeight="1">
      <c r="B4" s="49" t="s">
        <v>22</v>
      </c>
      <c r="C4" s="49"/>
      <c r="D4" s="49"/>
      <c r="E4" s="49"/>
      <c r="F4" s="10"/>
      <c r="G4" s="10"/>
      <c r="H4" s="10"/>
    </row>
    <row r="5" spans="1:8" ht="15" customHeight="1">
      <c r="B5" s="11"/>
      <c r="C5" s="11"/>
      <c r="D5" s="11"/>
      <c r="E5" s="11" t="s">
        <v>1</v>
      </c>
      <c r="F5" s="11"/>
      <c r="G5" s="11"/>
      <c r="H5" s="11"/>
    </row>
    <row r="6" spans="1:8" ht="225" customHeight="1">
      <c r="A6" s="39" t="s">
        <v>8</v>
      </c>
      <c r="B6" s="13" t="s">
        <v>2</v>
      </c>
      <c r="C6" s="13" t="s">
        <v>40</v>
      </c>
      <c r="D6" s="13" t="s">
        <v>41</v>
      </c>
      <c r="E6" s="13" t="s">
        <v>21</v>
      </c>
      <c r="F6" s="11"/>
      <c r="G6" s="11"/>
      <c r="H6" s="11"/>
    </row>
    <row r="7" spans="1:8" ht="15" customHeight="1">
      <c r="A7" s="16">
        <v>1</v>
      </c>
      <c r="B7" s="16">
        <v>2</v>
      </c>
      <c r="C7" s="16">
        <v>3</v>
      </c>
      <c r="D7" s="16">
        <v>4</v>
      </c>
      <c r="E7" s="16" t="s">
        <v>13</v>
      </c>
      <c r="F7" s="11"/>
      <c r="G7" s="11"/>
      <c r="H7" s="11"/>
    </row>
    <row r="8" spans="1:8" ht="15" customHeight="1">
      <c r="A8" s="39"/>
      <c r="B8" s="20" t="s">
        <v>19</v>
      </c>
      <c r="C8" s="42"/>
      <c r="D8" s="42"/>
      <c r="E8" s="42"/>
      <c r="F8" s="11"/>
      <c r="G8" s="11"/>
      <c r="H8" s="11"/>
    </row>
    <row r="9" spans="1:8" ht="15" customHeight="1">
      <c r="A9" s="24">
        <v>1</v>
      </c>
      <c r="B9" s="25" t="s">
        <v>20</v>
      </c>
      <c r="C9" s="1">
        <v>1816080</v>
      </c>
      <c r="D9" s="3">
        <v>70</v>
      </c>
      <c r="E9" s="43">
        <f>C9*D9/100</f>
        <v>1271256</v>
      </c>
      <c r="F9" s="11"/>
      <c r="G9" s="11"/>
      <c r="H9" s="11"/>
    </row>
    <row r="10" spans="1:8" ht="15" customHeight="1">
      <c r="A10" s="24"/>
      <c r="B10" s="20" t="s">
        <v>4</v>
      </c>
      <c r="C10" s="28"/>
      <c r="D10" s="3"/>
      <c r="E10" s="43"/>
      <c r="F10" s="11"/>
      <c r="G10" s="11"/>
      <c r="H10" s="11"/>
    </row>
    <row r="11" spans="1:8" ht="33" customHeight="1">
      <c r="A11" s="24">
        <v>2</v>
      </c>
      <c r="B11" s="25" t="s">
        <v>18</v>
      </c>
      <c r="C11" s="44">
        <v>1548311</v>
      </c>
      <c r="D11" s="3">
        <v>70</v>
      </c>
      <c r="E11" s="43">
        <f>C11*D11/100</f>
        <v>1083817.7</v>
      </c>
      <c r="F11" s="11"/>
      <c r="G11" s="11"/>
      <c r="H11" s="11"/>
    </row>
    <row r="12" spans="1:8" ht="15" customHeight="1">
      <c r="A12" s="24">
        <v>3</v>
      </c>
      <c r="B12" s="25" t="s">
        <v>17</v>
      </c>
      <c r="C12" s="1">
        <v>1999270</v>
      </c>
      <c r="D12" s="3">
        <v>70</v>
      </c>
      <c r="E12" s="43">
        <f>C12*D12/100</f>
        <v>1399489</v>
      </c>
      <c r="F12" s="11"/>
      <c r="G12" s="11"/>
      <c r="H12" s="11"/>
    </row>
    <row r="13" spans="1:8" ht="15" customHeight="1">
      <c r="A13" s="24"/>
      <c r="B13" s="20" t="s">
        <v>7</v>
      </c>
      <c r="C13" s="1"/>
      <c r="D13" s="3"/>
      <c r="E13" s="43"/>
      <c r="F13" s="11"/>
      <c r="G13" s="11"/>
      <c r="H13" s="11"/>
    </row>
    <row r="14" spans="1:8" ht="15" customHeight="1">
      <c r="A14" s="24">
        <v>4</v>
      </c>
      <c r="B14" s="25" t="s">
        <v>16</v>
      </c>
      <c r="C14" s="1">
        <v>1798438</v>
      </c>
      <c r="D14" s="3">
        <v>70</v>
      </c>
      <c r="E14" s="43">
        <f>C14*D14/100</f>
        <v>1258906.6000000001</v>
      </c>
      <c r="F14" s="11"/>
      <c r="G14" s="11"/>
      <c r="H14" s="11"/>
    </row>
    <row r="15" spans="1:8" ht="15" customHeight="1">
      <c r="A15" s="19"/>
      <c r="B15" s="20" t="s">
        <v>5</v>
      </c>
      <c r="C15" s="28">
        <f>C9+C11+C12+C14</f>
        <v>7162099</v>
      </c>
      <c r="D15" s="43"/>
      <c r="E15" s="28">
        <f>E9+E11+E12+E14+1</f>
        <v>5013470.3000000007</v>
      </c>
      <c r="F15" s="11"/>
      <c r="G15" s="11"/>
      <c r="H15" s="11"/>
    </row>
    <row r="16" spans="1:8" ht="15" customHeight="1">
      <c r="A16" s="45"/>
      <c r="B16" s="22"/>
      <c r="C16" s="31"/>
      <c r="D16" s="46"/>
      <c r="E16" s="31"/>
      <c r="F16" s="11"/>
      <c r="G16" s="11"/>
      <c r="H16" s="11"/>
    </row>
    <row r="17" spans="1:8" ht="15" customHeight="1">
      <c r="B17" s="50" t="s">
        <v>14</v>
      </c>
      <c r="C17" s="51"/>
      <c r="D17" s="51"/>
      <c r="E17" s="52"/>
      <c r="F17" s="11"/>
      <c r="G17" s="11"/>
      <c r="H17" s="11"/>
    </row>
    <row r="18" spans="1:8" ht="15" customHeight="1">
      <c r="B18" s="11"/>
      <c r="C18" s="11"/>
      <c r="D18" s="11"/>
      <c r="E18" s="11"/>
      <c r="F18" s="11"/>
      <c r="G18" s="11"/>
      <c r="H18" s="11"/>
    </row>
    <row r="19" spans="1:8" ht="94.5">
      <c r="A19" s="39" t="s">
        <v>8</v>
      </c>
      <c r="B19" s="13" t="s">
        <v>37</v>
      </c>
      <c r="C19" s="13" t="s">
        <v>38</v>
      </c>
      <c r="D19" s="13" t="s">
        <v>10</v>
      </c>
      <c r="E19" s="13" t="s">
        <v>39</v>
      </c>
      <c r="F19" s="13" t="s">
        <v>10</v>
      </c>
      <c r="G19" s="13" t="s">
        <v>11</v>
      </c>
      <c r="H19" s="13" t="s">
        <v>9</v>
      </c>
    </row>
    <row r="20" spans="1:8" ht="14.25" customHeight="1">
      <c r="A20" s="16">
        <v>1</v>
      </c>
      <c r="B20" s="16">
        <v>2</v>
      </c>
      <c r="C20" s="16">
        <v>3</v>
      </c>
      <c r="D20" s="16">
        <v>4</v>
      </c>
      <c r="E20" s="16">
        <v>5</v>
      </c>
      <c r="F20" s="16">
        <v>6</v>
      </c>
      <c r="G20" s="16" t="s">
        <v>6</v>
      </c>
      <c r="H20" s="16" t="s">
        <v>12</v>
      </c>
    </row>
    <row r="21" spans="1:8" ht="15" customHeight="1">
      <c r="A21" s="24">
        <v>1</v>
      </c>
      <c r="B21" s="1">
        <v>5013470</v>
      </c>
      <c r="C21" s="1">
        <v>1816080</v>
      </c>
      <c r="D21" s="1">
        <v>1</v>
      </c>
      <c r="E21" s="1">
        <v>7162099</v>
      </c>
      <c r="F21" s="1">
        <v>1</v>
      </c>
      <c r="G21" s="1">
        <f>(B21*C21/D21)/(E21/F21)</f>
        <v>1271256.1774976861</v>
      </c>
      <c r="H21" s="2">
        <f>G21/C21*100</f>
        <v>70.000009773671096</v>
      </c>
    </row>
    <row r="22" spans="1:8" ht="15" customHeight="1">
      <c r="A22" s="24">
        <v>2</v>
      </c>
      <c r="B22" s="1">
        <v>5013470</v>
      </c>
      <c r="C22" s="1">
        <v>1548311</v>
      </c>
      <c r="D22" s="1">
        <v>1</v>
      </c>
      <c r="E22" s="1">
        <v>7162099</v>
      </c>
      <c r="F22" s="1">
        <v>1</v>
      </c>
      <c r="G22" s="1">
        <f t="shared" ref="G22:G24" si="0">(B22*C22/D22)/(E22/F22)</f>
        <v>1083817.8513268246</v>
      </c>
      <c r="H22" s="2">
        <f t="shared" ref="H22:H24" si="1">G22/C22*100</f>
        <v>70.000009773671096</v>
      </c>
    </row>
    <row r="23" spans="1:8" ht="15" customHeight="1">
      <c r="A23" s="24">
        <v>3</v>
      </c>
      <c r="B23" s="1">
        <v>5013470</v>
      </c>
      <c r="C23" s="1">
        <v>1999270</v>
      </c>
      <c r="D23" s="1">
        <v>1</v>
      </c>
      <c r="E23" s="1">
        <v>7162099</v>
      </c>
      <c r="F23" s="1">
        <v>1</v>
      </c>
      <c r="G23" s="1">
        <f t="shared" si="0"/>
        <v>1399489.1954020741</v>
      </c>
      <c r="H23" s="2">
        <f t="shared" si="1"/>
        <v>70.000009773671096</v>
      </c>
    </row>
    <row r="24" spans="1:8" ht="15" customHeight="1">
      <c r="A24" s="47">
        <v>4</v>
      </c>
      <c r="B24" s="1">
        <v>5013470</v>
      </c>
      <c r="C24" s="6">
        <v>1798438</v>
      </c>
      <c r="D24" s="6">
        <v>1</v>
      </c>
      <c r="E24" s="6">
        <v>7162099</v>
      </c>
      <c r="F24" s="6">
        <v>1</v>
      </c>
      <c r="G24" s="6">
        <f t="shared" si="0"/>
        <v>1258906.7757734151</v>
      </c>
      <c r="H24" s="48">
        <f t="shared" si="1"/>
        <v>70.000009773671096</v>
      </c>
    </row>
  </sheetData>
  <mergeCells count="3">
    <mergeCell ref="B4:E4"/>
    <mergeCell ref="B17:E17"/>
    <mergeCell ref="B2:H2"/>
  </mergeCells>
  <pageMargins left="0.35" right="0.39370078740157483" top="0.78740157480314965" bottom="0.78740157480314965" header="0.31496062992125984" footer="0.31496062992125984"/>
  <pageSetup paperSize="9" scale="5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view="pageBreakPreview" zoomScale="75" zoomScaleNormal="100" zoomScaleSheetLayoutView="75" workbookViewId="0">
      <selection activeCell="H3" sqref="H3"/>
    </sheetView>
  </sheetViews>
  <sheetFormatPr defaultRowHeight="12.75"/>
  <cols>
    <col min="1" max="1" width="8.5" style="7" customWidth="1"/>
    <col min="2" max="2" width="39.1640625" style="7" customWidth="1"/>
    <col min="3" max="3" width="25.5" style="7" customWidth="1"/>
    <col min="4" max="4" width="24.5" style="7" customWidth="1"/>
    <col min="5" max="5" width="28.1640625" style="7" customWidth="1"/>
    <col min="6" max="6" width="14" style="7" customWidth="1"/>
    <col min="7" max="7" width="18.5" style="7" customWidth="1"/>
    <col min="8" max="8" width="26.5" style="7" customWidth="1"/>
    <col min="9" max="16384" width="9.33203125" style="7"/>
  </cols>
  <sheetData>
    <row r="1" spans="1:8">
      <c r="B1" s="7" t="s">
        <v>0</v>
      </c>
    </row>
    <row r="2" spans="1:8" ht="15.75">
      <c r="B2" s="54"/>
      <c r="C2" s="54"/>
      <c r="D2" s="54"/>
      <c r="E2" s="54"/>
      <c r="F2" s="54"/>
      <c r="G2" s="54"/>
      <c r="H2" s="54"/>
    </row>
    <row r="3" spans="1:8" ht="15.75">
      <c r="B3" s="8"/>
      <c r="C3" s="8"/>
      <c r="D3" s="8"/>
      <c r="E3" s="8"/>
      <c r="F3" s="8"/>
      <c r="G3" s="8"/>
      <c r="H3" s="9"/>
    </row>
    <row r="4" spans="1:8" ht="15.75">
      <c r="B4" s="49" t="s">
        <v>0</v>
      </c>
      <c r="C4" s="49"/>
      <c r="D4" s="49"/>
      <c r="E4" s="49"/>
      <c r="F4" s="49"/>
      <c r="G4" s="49"/>
      <c r="H4" s="49"/>
    </row>
    <row r="5" spans="1:8" ht="52.5" customHeight="1">
      <c r="B5" s="49" t="s">
        <v>24</v>
      </c>
      <c r="C5" s="49"/>
      <c r="D5" s="49"/>
      <c r="E5" s="49"/>
      <c r="F5" s="10"/>
      <c r="G5" s="10"/>
      <c r="H5" s="10"/>
    </row>
    <row r="6" spans="1:8" ht="15.75">
      <c r="B6" s="11"/>
      <c r="C6" s="11"/>
      <c r="D6" s="11"/>
      <c r="E6" s="11" t="s">
        <v>1</v>
      </c>
      <c r="F6" s="11"/>
      <c r="G6" s="11"/>
      <c r="H6" s="11"/>
    </row>
    <row r="7" spans="1:8" ht="248.25" customHeight="1">
      <c r="A7" s="39" t="s">
        <v>8</v>
      </c>
      <c r="B7" s="13" t="s">
        <v>2</v>
      </c>
      <c r="C7" s="13" t="s">
        <v>40</v>
      </c>
      <c r="D7" s="13" t="s">
        <v>41</v>
      </c>
      <c r="E7" s="13" t="s">
        <v>23</v>
      </c>
      <c r="F7" s="14"/>
      <c r="G7" s="15"/>
      <c r="H7" s="15"/>
    </row>
    <row r="8" spans="1:8">
      <c r="A8" s="16">
        <v>1</v>
      </c>
      <c r="B8" s="16" t="s">
        <v>3</v>
      </c>
      <c r="C8" s="16">
        <v>3</v>
      </c>
      <c r="D8" s="16">
        <v>4</v>
      </c>
      <c r="E8" s="16" t="s">
        <v>13</v>
      </c>
      <c r="F8" s="17"/>
      <c r="G8" s="18"/>
      <c r="H8" s="18"/>
    </row>
    <row r="9" spans="1:8" ht="15.75">
      <c r="A9" s="24"/>
      <c r="B9" s="20" t="s">
        <v>7</v>
      </c>
      <c r="C9" s="1"/>
      <c r="D9" s="2"/>
      <c r="E9" s="1"/>
      <c r="F9" s="26"/>
      <c r="G9" s="27"/>
      <c r="H9" s="27"/>
    </row>
    <row r="10" spans="1:8" ht="15.75">
      <c r="A10" s="24">
        <v>1</v>
      </c>
      <c r="B10" s="25" t="s">
        <v>25</v>
      </c>
      <c r="C10" s="1">
        <v>2791490</v>
      </c>
      <c r="D10" s="2">
        <v>70</v>
      </c>
      <c r="E10" s="1">
        <v>1954043</v>
      </c>
      <c r="F10" s="26"/>
      <c r="G10" s="27"/>
      <c r="H10" s="27"/>
    </row>
    <row r="11" spans="1:8" ht="15.75">
      <c r="A11" s="24"/>
      <c r="B11" s="20" t="s">
        <v>15</v>
      </c>
      <c r="C11" s="1"/>
      <c r="D11" s="2"/>
      <c r="E11" s="1"/>
      <c r="F11" s="26"/>
      <c r="G11" s="27"/>
      <c r="H11" s="27"/>
    </row>
    <row r="12" spans="1:8" ht="15.75">
      <c r="A12" s="24">
        <v>2</v>
      </c>
      <c r="B12" s="25" t="s">
        <v>26</v>
      </c>
      <c r="C12" s="1">
        <v>998550</v>
      </c>
      <c r="D12" s="2">
        <v>70</v>
      </c>
      <c r="E12" s="1">
        <f t="shared" ref="E12" si="0">C12*D12/100</f>
        <v>698985</v>
      </c>
      <c r="F12" s="26"/>
      <c r="G12" s="27"/>
      <c r="H12" s="27"/>
    </row>
    <row r="13" spans="1:8" ht="15.75">
      <c r="A13" s="24">
        <v>3</v>
      </c>
      <c r="B13" s="25" t="s">
        <v>27</v>
      </c>
      <c r="C13" s="1">
        <v>474909</v>
      </c>
      <c r="D13" s="2">
        <v>70</v>
      </c>
      <c r="E13" s="1">
        <v>332436</v>
      </c>
      <c r="F13" s="26"/>
      <c r="G13" s="27"/>
      <c r="H13" s="27"/>
    </row>
    <row r="14" spans="1:8" ht="15.75">
      <c r="A14" s="24"/>
      <c r="B14" s="20" t="s">
        <v>5</v>
      </c>
      <c r="C14" s="28">
        <f>C10+C12+C13</f>
        <v>4264949</v>
      </c>
      <c r="D14" s="28"/>
      <c r="E14" s="28">
        <f>E10+E12+E13</f>
        <v>2985464</v>
      </c>
      <c r="F14" s="40"/>
      <c r="G14" s="31"/>
      <c r="H14" s="31"/>
    </row>
    <row r="15" spans="1:8" ht="15.75">
      <c r="B15" s="11"/>
      <c r="C15" s="11"/>
      <c r="D15" s="11"/>
      <c r="E15" s="11"/>
      <c r="F15" s="11"/>
      <c r="G15" s="11"/>
      <c r="H15" s="11"/>
    </row>
    <row r="16" spans="1:8" ht="15" customHeight="1">
      <c r="B16" s="50" t="s">
        <v>14</v>
      </c>
      <c r="C16" s="51"/>
      <c r="D16" s="51"/>
      <c r="E16" s="52"/>
      <c r="F16" s="11"/>
      <c r="G16" s="11"/>
      <c r="H16" s="11"/>
    </row>
    <row r="17" spans="1:8" ht="15.75">
      <c r="B17" s="11"/>
      <c r="C17" s="11"/>
      <c r="D17" s="11"/>
      <c r="E17" s="11"/>
      <c r="F17" s="11"/>
      <c r="G17" s="11"/>
      <c r="H17" s="11"/>
    </row>
    <row r="18" spans="1:8" ht="94.5">
      <c r="A18" s="39" t="s">
        <v>8</v>
      </c>
      <c r="B18" s="13" t="s">
        <v>37</v>
      </c>
      <c r="C18" s="13" t="s">
        <v>38</v>
      </c>
      <c r="D18" s="13" t="s">
        <v>10</v>
      </c>
      <c r="E18" s="13" t="s">
        <v>39</v>
      </c>
      <c r="F18" s="13" t="s">
        <v>10</v>
      </c>
      <c r="G18" s="13" t="s">
        <v>11</v>
      </c>
      <c r="H18" s="13" t="s">
        <v>9</v>
      </c>
    </row>
    <row r="19" spans="1:8">
      <c r="A19" s="16">
        <v>1</v>
      </c>
      <c r="B19" s="16">
        <v>2</v>
      </c>
      <c r="C19" s="16">
        <v>3</v>
      </c>
      <c r="D19" s="16">
        <v>4</v>
      </c>
      <c r="E19" s="16">
        <v>5</v>
      </c>
      <c r="F19" s="16">
        <v>6</v>
      </c>
      <c r="G19" s="16" t="s">
        <v>6</v>
      </c>
      <c r="H19" s="16" t="s">
        <v>12</v>
      </c>
    </row>
    <row r="20" spans="1:8" ht="15.75">
      <c r="A20" s="13">
        <v>1</v>
      </c>
      <c r="B20" s="1">
        <v>2985464</v>
      </c>
      <c r="C20" s="1">
        <v>2791490</v>
      </c>
      <c r="D20" s="1">
        <v>1</v>
      </c>
      <c r="E20" s="1">
        <v>4264949</v>
      </c>
      <c r="F20" s="1">
        <v>1</v>
      </c>
      <c r="G20" s="1">
        <f t="shared" ref="G20:G22" si="1">(B20*C20/D20)/(E20/F20)</f>
        <v>1954042.8036443109</v>
      </c>
      <c r="H20" s="2">
        <f>G20/C20*100</f>
        <v>69.999992965918238</v>
      </c>
    </row>
    <row r="21" spans="1:8" ht="15.75">
      <c r="A21" s="32">
        <v>2</v>
      </c>
      <c r="B21" s="1">
        <v>2985464</v>
      </c>
      <c r="C21" s="4">
        <v>998550</v>
      </c>
      <c r="D21" s="4">
        <v>1</v>
      </c>
      <c r="E21" s="1">
        <v>4264949</v>
      </c>
      <c r="F21" s="4">
        <v>1</v>
      </c>
      <c r="G21" s="1">
        <f t="shared" si="1"/>
        <v>698984.92976117646</v>
      </c>
      <c r="H21" s="2">
        <f t="shared" ref="H21:H22" si="2">G21/C21*100</f>
        <v>69.999992965918224</v>
      </c>
    </row>
    <row r="22" spans="1:8" ht="15.75">
      <c r="A22" s="35">
        <v>3</v>
      </c>
      <c r="B22" s="1">
        <v>2985464</v>
      </c>
      <c r="C22" s="41">
        <v>474909</v>
      </c>
      <c r="D22" s="5">
        <v>1</v>
      </c>
      <c r="E22" s="1">
        <v>4264949</v>
      </c>
      <c r="F22" s="5">
        <v>1</v>
      </c>
      <c r="G22" s="1">
        <f t="shared" si="1"/>
        <v>332436.26659451262</v>
      </c>
      <c r="H22" s="2">
        <f t="shared" si="2"/>
        <v>69.999992965918238</v>
      </c>
    </row>
  </sheetData>
  <mergeCells count="4">
    <mergeCell ref="B16:E16"/>
    <mergeCell ref="B2:H2"/>
    <mergeCell ref="B4:H4"/>
    <mergeCell ref="B5:E5"/>
  </mergeCells>
  <pageMargins left="0.2" right="0.19" top="0.74803149606299213" bottom="0.74803149606299213" header="0.31496062992125984" footer="0.31496062992125984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tabSelected="1" view="pageBreakPreview" zoomScaleNormal="100" zoomScaleSheetLayoutView="100" workbookViewId="0">
      <selection activeCell="H3" sqref="H3"/>
    </sheetView>
  </sheetViews>
  <sheetFormatPr defaultRowHeight="12.75"/>
  <cols>
    <col min="1" max="1" width="9.33203125" style="7"/>
    <col min="2" max="2" width="33.83203125" style="7" customWidth="1"/>
    <col min="3" max="3" width="23" style="7" customWidth="1"/>
    <col min="4" max="4" width="21.5" style="7" customWidth="1"/>
    <col min="5" max="5" width="26" style="7" customWidth="1"/>
    <col min="6" max="6" width="9.5" style="7" customWidth="1"/>
    <col min="7" max="7" width="18" style="7" customWidth="1"/>
    <col min="8" max="8" width="23.5" style="7" customWidth="1"/>
    <col min="9" max="16384" width="9.33203125" style="7"/>
  </cols>
  <sheetData>
    <row r="1" spans="1:8">
      <c r="B1" s="7" t="s">
        <v>0</v>
      </c>
    </row>
    <row r="2" spans="1:8" ht="15.75">
      <c r="B2" s="54"/>
      <c r="C2" s="54"/>
      <c r="D2" s="54"/>
      <c r="E2" s="54"/>
      <c r="F2" s="54"/>
      <c r="G2" s="54"/>
      <c r="H2" s="54"/>
    </row>
    <row r="3" spans="1:8" ht="15.75">
      <c r="B3" s="8"/>
      <c r="C3" s="8"/>
      <c r="D3" s="8"/>
      <c r="E3" s="8"/>
      <c r="F3" s="8"/>
      <c r="G3" s="8"/>
      <c r="H3" s="9"/>
    </row>
    <row r="4" spans="1:8" ht="15.75">
      <c r="B4" s="49" t="s">
        <v>0</v>
      </c>
      <c r="C4" s="49"/>
      <c r="D4" s="49"/>
      <c r="E4" s="49"/>
      <c r="F4" s="49"/>
      <c r="G4" s="49"/>
      <c r="H4" s="49"/>
    </row>
    <row r="5" spans="1:8" ht="48.75" customHeight="1">
      <c r="B5" s="49" t="s">
        <v>28</v>
      </c>
      <c r="C5" s="49"/>
      <c r="D5" s="49"/>
      <c r="E5" s="49"/>
      <c r="F5" s="10"/>
      <c r="G5" s="10"/>
      <c r="H5" s="10"/>
    </row>
    <row r="6" spans="1:8" ht="15.75">
      <c r="B6" s="11"/>
      <c r="C6" s="11"/>
      <c r="D6" s="11"/>
      <c r="E6" s="11" t="s">
        <v>1</v>
      </c>
      <c r="F6" s="11"/>
      <c r="G6" s="11"/>
      <c r="H6" s="11"/>
    </row>
    <row r="7" spans="1:8" ht="255" customHeight="1">
      <c r="A7" s="12" t="s">
        <v>8</v>
      </c>
      <c r="B7" s="13" t="s">
        <v>2</v>
      </c>
      <c r="C7" s="13" t="s">
        <v>40</v>
      </c>
      <c r="D7" s="13" t="s">
        <v>41</v>
      </c>
      <c r="E7" s="13" t="s">
        <v>29</v>
      </c>
      <c r="F7" s="14"/>
      <c r="G7" s="15"/>
      <c r="H7" s="15"/>
    </row>
    <row r="8" spans="1:8">
      <c r="A8" s="16" t="s">
        <v>3</v>
      </c>
      <c r="B8" s="16">
        <v>2</v>
      </c>
      <c r="C8" s="16">
        <v>3</v>
      </c>
      <c r="D8" s="16">
        <v>4</v>
      </c>
      <c r="E8" s="16" t="s">
        <v>13</v>
      </c>
      <c r="F8" s="17"/>
      <c r="G8" s="18"/>
      <c r="H8" s="18"/>
    </row>
    <row r="9" spans="1:8" ht="15.75">
      <c r="A9" s="19"/>
      <c r="B9" s="20" t="s">
        <v>30</v>
      </c>
      <c r="C9" s="20"/>
      <c r="D9" s="20"/>
      <c r="E9" s="20"/>
      <c r="F9" s="21"/>
      <c r="G9" s="22"/>
      <c r="H9" s="23"/>
    </row>
    <row r="10" spans="1:8" ht="15.75">
      <c r="A10" s="24">
        <v>1</v>
      </c>
      <c r="B10" s="25" t="s">
        <v>31</v>
      </c>
      <c r="C10" s="1">
        <v>2513520</v>
      </c>
      <c r="D10" s="2">
        <v>70</v>
      </c>
      <c r="E10" s="1">
        <f>C10*D10/100</f>
        <v>1759464</v>
      </c>
      <c r="F10" s="26"/>
      <c r="G10" s="27"/>
      <c r="H10" s="27"/>
    </row>
    <row r="11" spans="1:8" ht="15.75">
      <c r="A11" s="24"/>
      <c r="B11" s="20" t="s">
        <v>19</v>
      </c>
      <c r="C11" s="1"/>
      <c r="D11" s="2"/>
      <c r="E11" s="1"/>
      <c r="F11" s="26"/>
      <c r="G11" s="27"/>
      <c r="H11" s="27"/>
    </row>
    <row r="12" spans="1:8" ht="31.5">
      <c r="A12" s="24">
        <v>2</v>
      </c>
      <c r="B12" s="25" t="s">
        <v>36</v>
      </c>
      <c r="C12" s="1">
        <v>304073</v>
      </c>
      <c r="D12" s="2">
        <v>70</v>
      </c>
      <c r="E12" s="1">
        <f t="shared" ref="E12:E16" si="0">C12*D12/100</f>
        <v>212851.1</v>
      </c>
      <c r="F12" s="26"/>
      <c r="G12" s="27"/>
      <c r="H12" s="27"/>
    </row>
    <row r="13" spans="1:8" ht="15.75">
      <c r="A13" s="24"/>
      <c r="B13" s="20" t="s">
        <v>32</v>
      </c>
      <c r="C13" s="1"/>
      <c r="D13" s="2"/>
      <c r="E13" s="1"/>
      <c r="F13" s="26"/>
      <c r="G13" s="27"/>
      <c r="H13" s="27"/>
    </row>
    <row r="14" spans="1:8" ht="31.5">
      <c r="A14" s="24">
        <v>3</v>
      </c>
      <c r="B14" s="25" t="s">
        <v>33</v>
      </c>
      <c r="C14" s="1">
        <v>2799933</v>
      </c>
      <c r="D14" s="2">
        <v>70</v>
      </c>
      <c r="E14" s="1">
        <f t="shared" si="0"/>
        <v>1959953.1</v>
      </c>
      <c r="F14" s="26"/>
      <c r="G14" s="27"/>
      <c r="H14" s="27"/>
    </row>
    <row r="15" spans="1:8" ht="15.75">
      <c r="A15" s="24"/>
      <c r="B15" s="20" t="s">
        <v>34</v>
      </c>
      <c r="C15" s="1"/>
      <c r="D15" s="2"/>
      <c r="E15" s="1"/>
      <c r="F15" s="26"/>
      <c r="G15" s="27"/>
      <c r="H15" s="27"/>
    </row>
    <row r="16" spans="1:8" ht="15.75">
      <c r="A16" s="24">
        <v>4</v>
      </c>
      <c r="B16" s="25" t="s">
        <v>35</v>
      </c>
      <c r="C16" s="1">
        <v>118263</v>
      </c>
      <c r="D16" s="2">
        <v>70</v>
      </c>
      <c r="E16" s="1">
        <f t="shared" si="0"/>
        <v>82784.100000000006</v>
      </c>
      <c r="F16" s="26"/>
      <c r="G16" s="27"/>
      <c r="H16" s="27"/>
    </row>
    <row r="17" spans="1:8" ht="15.75">
      <c r="A17" s="19"/>
      <c r="B17" s="20" t="s">
        <v>5</v>
      </c>
      <c r="C17" s="28">
        <f>C10+C12+C14+C16</f>
        <v>5735789</v>
      </c>
      <c r="D17" s="28"/>
      <c r="E17" s="28">
        <f>E10+E12+E14+E16</f>
        <v>4015052.3000000003</v>
      </c>
      <c r="F17" s="29"/>
      <c r="G17" s="30"/>
      <c r="H17" s="31"/>
    </row>
    <row r="18" spans="1:8" ht="15.75">
      <c r="B18" s="11"/>
      <c r="C18" s="11"/>
      <c r="D18" s="11"/>
      <c r="E18" s="11"/>
      <c r="F18" s="11"/>
      <c r="G18" s="11"/>
      <c r="H18" s="11"/>
    </row>
    <row r="19" spans="1:8" ht="15" customHeight="1">
      <c r="B19" s="50" t="s">
        <v>14</v>
      </c>
      <c r="C19" s="51"/>
      <c r="D19" s="51"/>
      <c r="E19" s="52"/>
      <c r="F19" s="11"/>
      <c r="G19" s="11"/>
      <c r="H19" s="11"/>
    </row>
    <row r="20" spans="1:8" ht="15.75">
      <c r="B20" s="11"/>
      <c r="C20" s="11"/>
      <c r="D20" s="11"/>
      <c r="E20" s="11"/>
      <c r="F20" s="11"/>
      <c r="G20" s="11"/>
      <c r="H20" s="11"/>
    </row>
    <row r="21" spans="1:8" ht="94.5">
      <c r="A21" s="12" t="s">
        <v>8</v>
      </c>
      <c r="B21" s="13" t="s">
        <v>37</v>
      </c>
      <c r="C21" s="13" t="s">
        <v>38</v>
      </c>
      <c r="D21" s="13" t="s">
        <v>10</v>
      </c>
      <c r="E21" s="13" t="s">
        <v>39</v>
      </c>
      <c r="F21" s="13" t="s">
        <v>10</v>
      </c>
      <c r="G21" s="13" t="s">
        <v>11</v>
      </c>
      <c r="H21" s="13" t="s">
        <v>9</v>
      </c>
    </row>
    <row r="22" spans="1:8">
      <c r="A22" s="16" t="s">
        <v>3</v>
      </c>
      <c r="B22" s="16">
        <v>2</v>
      </c>
      <c r="C22" s="16">
        <v>3</v>
      </c>
      <c r="D22" s="16">
        <v>4</v>
      </c>
      <c r="E22" s="16">
        <v>5</v>
      </c>
      <c r="F22" s="16">
        <v>6</v>
      </c>
      <c r="G22" s="16" t="s">
        <v>6</v>
      </c>
      <c r="H22" s="16" t="s">
        <v>12</v>
      </c>
    </row>
    <row r="23" spans="1:8" ht="15.75">
      <c r="A23" s="32">
        <v>1</v>
      </c>
      <c r="B23" s="4">
        <v>4015052</v>
      </c>
      <c r="C23" s="1">
        <v>2513520</v>
      </c>
      <c r="D23" s="33">
        <v>1</v>
      </c>
      <c r="E23" s="4">
        <v>5735789</v>
      </c>
      <c r="F23" s="33">
        <v>1</v>
      </c>
      <c r="G23" s="4">
        <f>(B23*C23/D23)/(E23/F23)</f>
        <v>1759463.8685349131</v>
      </c>
      <c r="H23" s="34">
        <f>G23/C23*100</f>
        <v>69.99999476968209</v>
      </c>
    </row>
    <row r="24" spans="1:8" ht="15.75">
      <c r="A24" s="35">
        <v>2</v>
      </c>
      <c r="B24" s="4">
        <v>4015052</v>
      </c>
      <c r="C24" s="36">
        <v>304073</v>
      </c>
      <c r="D24" s="37">
        <v>1</v>
      </c>
      <c r="E24" s="4">
        <v>5735789</v>
      </c>
      <c r="F24" s="37">
        <v>1</v>
      </c>
      <c r="G24" s="4">
        <f t="shared" ref="G24:G26" si="1">(B24*C24/D24)/(E24/F24)</f>
        <v>212851.08409601537</v>
      </c>
      <c r="H24" s="34">
        <f t="shared" ref="H24:H26" si="2">G24/C24*100</f>
        <v>69.999994769682075</v>
      </c>
    </row>
    <row r="25" spans="1:8" ht="15.75">
      <c r="A25" s="35">
        <v>3</v>
      </c>
      <c r="B25" s="4">
        <v>4015052</v>
      </c>
      <c r="C25" s="36">
        <v>2799933</v>
      </c>
      <c r="D25" s="37">
        <v>1</v>
      </c>
      <c r="E25" s="4">
        <v>5735789</v>
      </c>
      <c r="F25" s="37">
        <v>1</v>
      </c>
      <c r="G25" s="4">
        <f t="shared" si="1"/>
        <v>1959952.9535546026</v>
      </c>
      <c r="H25" s="34">
        <f t="shared" si="2"/>
        <v>69.99999476968209</v>
      </c>
    </row>
    <row r="26" spans="1:8" ht="15.75">
      <c r="A26" s="35">
        <v>4</v>
      </c>
      <c r="B26" s="4">
        <v>4015052</v>
      </c>
      <c r="C26" s="36">
        <v>118263</v>
      </c>
      <c r="D26" s="37">
        <v>1</v>
      </c>
      <c r="E26" s="4">
        <v>5735789</v>
      </c>
      <c r="F26" s="37">
        <v>1</v>
      </c>
      <c r="G26" s="4">
        <f t="shared" si="1"/>
        <v>82784.093814469117</v>
      </c>
      <c r="H26" s="34">
        <f t="shared" si="2"/>
        <v>69.99999476968209</v>
      </c>
    </row>
    <row r="27" spans="1:8">
      <c r="B27" s="38"/>
      <c r="C27" s="38"/>
      <c r="D27" s="38"/>
      <c r="E27" s="38"/>
      <c r="F27" s="38"/>
    </row>
  </sheetData>
  <mergeCells count="4">
    <mergeCell ref="B19:E19"/>
    <mergeCell ref="B2:H2"/>
    <mergeCell ref="B4:H4"/>
    <mergeCell ref="B5:E5"/>
  </mergeCells>
  <pageMargins left="0.2" right="0.19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 </vt:lpstr>
      <vt:lpstr>2026</vt:lpstr>
      <vt:lpstr>2027</vt:lpstr>
      <vt:lpstr>'2025 '!Заголовки_для_печати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2024-10-11T13:23:14Z</dcterms:modified>
</cp:coreProperties>
</file>