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J40" i="3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K22"/>
  <c r="K40" s="1"/>
  <c r="C40"/>
  <c r="E40" l="1"/>
  <c r="F40"/>
  <c r="L40"/>
  <c r="I40"/>
  <c r="H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<sst xmlns="http://schemas.openxmlformats.org/spreadsheetml/2006/main" count="100" uniqueCount="89">
  <si>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</si>
  <si>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</si>
  <si>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</si>
  <si>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</si>
  <si>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</si>
  <si>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</si>
  <si>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</si>
  <si>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</si>
  <si>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</si>
  <si>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</si>
  <si>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</si>
  <si>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</si>
  <si>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</si>
  <si>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</si>
  <si>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</si>
  <si>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</si>
  <si>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</si>
  <si>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</si>
  <si>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</si>
  <si>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</si>
  <si>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</si>
  <si>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</si>
  <si>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</si>
  <si>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</si>
  <si>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</si>
  <si>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</si>
  <si>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</si>
  <si>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</si>
  <si>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</si>
  <si>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</si>
  <si>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</si>
  <si>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</si>
  <si>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</si>
  <si>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</si>
  <si>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</si>
  <si>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</si>
  <si>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</si>
  <si>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</si>
  <si>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</si>
  <si>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</si>
  <si>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</si>
  <si>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</si>
  <si>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</si>
  <si>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</si>
  <si>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</si>
  <si>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</si>
  <si>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</si>
  <si>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</si>
  <si>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</si>
  <si>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</si>
  <si>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</si>
  <si>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</si>
  <si>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</si>
  <si>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</si>
  <si>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</si>
  <si>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</si>
  <si>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</si>
  <si>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</si>
  <si>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</si>
  <si>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</si>
  <si>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</si>
  <si>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</si>
  <si>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</si>
  <si>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</si>
  <si>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</si>
  <si>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</si>
  <si>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</si>
  <si>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</si>
  <si>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</si>
  <si>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</si>
  <si>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</si>
  <si>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</si>
  <si>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</si>
  <si>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</si>
  <si>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</si>
  <si>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</si>
  <si>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</si>
  <si>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</si>
  <si>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01.01.2024 года от показателя на 01.01.2023 года, (+/-)</t>
  </si>
  <si>
    <t>Темп роста (снижения) 2023 года к 2022 году, %</t>
  </si>
  <si>
    <t>Отклонение показателя на 01.01.2025 года от показателя на 01.01.2024 года, (+/-)</t>
  </si>
  <si>
    <t>Задолженность на 01.01.2025</t>
  </si>
  <si>
    <t xml:space="preserve">Задолженность на 01.01.2023 </t>
  </si>
  <si>
    <t>Задолженность на 01.01.2024</t>
  </si>
  <si>
    <t>Темп роста (снижения) 2024 года к 2023 году, %</t>
  </si>
  <si>
    <t xml:space="preserve">Задолженность на 01.03.2025 </t>
  </si>
  <si>
    <t>Сведения о задолженности по земельному налогу по состоянию на 01.03.2025 года</t>
  </si>
  <si>
    <t>Отклонение показателя на 01.03.2025 года от показателя на 01.01.2025 года, (+/-)</t>
  </si>
  <si>
    <t>Темп роста (снижения) 01.03.2025 года к 01.01.2025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</si>
</sst>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110" zoomScaleNormal="80" zoomScaleSheetLayoutView="110" workbookViewId="0">
      <selection activeCell="K12" sqref="K12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81</v>
      </c>
      <c r="H5" s="12" t="s">
        <v>80</v>
      </c>
      <c r="I5" s="12" t="s">
        <v>84</v>
      </c>
      <c r="J5" s="12" t="s">
        <v>85</v>
      </c>
      <c r="K5" s="12" t="s">
        <v>87</v>
      </c>
      <c r="L5" s="12" t="s">
        <v>88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1878</v>
      </c>
      <c r="D7" s="15">
        <v>1850</v>
      </c>
      <c r="E7" s="16">
        <f>D7-C7</f>
        <v>-28</v>
      </c>
      <c r="F7" s="29">
        <f>D7/C7*100</f>
        <v>98.50905218317358</v>
      </c>
      <c r="G7" s="15">
        <v>1757</v>
      </c>
      <c r="H7" s="16">
        <f>G7-D7</f>
        <v>-93</v>
      </c>
      <c r="I7" s="29">
        <f>G7/D7*100</f>
        <v>94.972972972972968</v>
      </c>
      <c r="J7" s="15">
        <v>1645</v>
      </c>
      <c r="K7" s="16">
        <f>J7-G7</f>
        <v>-112</v>
      </c>
      <c r="L7" s="31">
        <f>J7/G7*100</f>
        <v>93.625498007968119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2249</v>
      </c>
      <c r="D8" s="15">
        <v>1802</v>
      </c>
      <c r="E8" s="16">
        <f t="shared" ref="E8:E39" si="0">D8-C8</f>
        <v>-447</v>
      </c>
      <c r="F8" s="29">
        <f t="shared" ref="F8:F39" si="1">D8/C8*100</f>
        <v>80.124499777678977</v>
      </c>
      <c r="G8" s="15">
        <v>1423</v>
      </c>
      <c r="H8" s="16">
        <f t="shared" ref="H8:H39" si="2">G8-D8</f>
        <v>-379</v>
      </c>
      <c r="I8" s="29">
        <f t="shared" ref="I8:I40" si="3">G8/D8*100</f>
        <v>78.967813540510548</v>
      </c>
      <c r="J8" s="15">
        <v>1461</v>
      </c>
      <c r="K8" s="16">
        <f t="shared" ref="K8:K39" si="4">J8-G8</f>
        <v>38</v>
      </c>
      <c r="L8" s="31">
        <f t="shared" ref="L8:L39" si="5">J8/G8*100</f>
        <v>102.67041461700632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4241</v>
      </c>
      <c r="D9" s="15">
        <v>3690</v>
      </c>
      <c r="E9" s="16">
        <f t="shared" si="0"/>
        <v>-551</v>
      </c>
      <c r="F9" s="29">
        <f t="shared" si="1"/>
        <v>87.007781183683093</v>
      </c>
      <c r="G9" s="15">
        <v>2616</v>
      </c>
      <c r="H9" s="16">
        <f t="shared" si="2"/>
        <v>-1074</v>
      </c>
      <c r="I9" s="29">
        <f t="shared" si="3"/>
        <v>70.894308943089442</v>
      </c>
      <c r="J9" s="15">
        <v>4019</v>
      </c>
      <c r="K9" s="16">
        <f t="shared" si="4"/>
        <v>1403</v>
      </c>
      <c r="L9" s="31">
        <f t="shared" si="5"/>
        <v>153.631498470948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4324</v>
      </c>
      <c r="D10" s="15">
        <v>3878</v>
      </c>
      <c r="E10" s="16">
        <f t="shared" si="0"/>
        <v>-446</v>
      </c>
      <c r="F10" s="29">
        <f t="shared" si="1"/>
        <v>89.6854764107308</v>
      </c>
      <c r="G10" s="15">
        <v>2972</v>
      </c>
      <c r="H10" s="16">
        <f t="shared" si="2"/>
        <v>-906</v>
      </c>
      <c r="I10" s="29">
        <f t="shared" si="3"/>
        <v>76.637441980402272</v>
      </c>
      <c r="J10" s="15">
        <v>3029</v>
      </c>
      <c r="K10" s="16">
        <f t="shared" si="4"/>
        <v>57</v>
      </c>
      <c r="L10" s="31">
        <f t="shared" si="5"/>
        <v>101.91790040376851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1247</v>
      </c>
      <c r="D11" s="15">
        <v>1111</v>
      </c>
      <c r="E11" s="16">
        <f t="shared" si="0"/>
        <v>-136</v>
      </c>
      <c r="F11" s="29">
        <f t="shared" si="1"/>
        <v>89.093825180433043</v>
      </c>
      <c r="G11" s="15">
        <v>1081</v>
      </c>
      <c r="H11" s="16">
        <f t="shared" si="2"/>
        <v>-30</v>
      </c>
      <c r="I11" s="29">
        <f t="shared" si="3"/>
        <v>97.299729972997298</v>
      </c>
      <c r="J11" s="15">
        <v>1072</v>
      </c>
      <c r="K11" s="16">
        <f t="shared" si="4"/>
        <v>-9</v>
      </c>
      <c r="L11" s="31">
        <f t="shared" si="5"/>
        <v>99.167437557816839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13489</v>
      </c>
      <c r="D12" s="15">
        <v>10412</v>
      </c>
      <c r="E12" s="16">
        <f t="shared" si="0"/>
        <v>-3077</v>
      </c>
      <c r="F12" s="29">
        <f t="shared" si="1"/>
        <v>77.188820520424045</v>
      </c>
      <c r="G12" s="15">
        <v>4969</v>
      </c>
      <c r="H12" s="16">
        <f t="shared" si="2"/>
        <v>-5443</v>
      </c>
      <c r="I12" s="29">
        <f t="shared" si="3"/>
        <v>47.723780253553592</v>
      </c>
      <c r="J12" s="15">
        <v>4588</v>
      </c>
      <c r="K12" s="16">
        <f t="shared" si="4"/>
        <v>-381</v>
      </c>
      <c r="L12" s="31">
        <f t="shared" si="5"/>
        <v>92.332461259810827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4399</v>
      </c>
      <c r="D13" s="15">
        <v>4279</v>
      </c>
      <c r="E13" s="16">
        <f t="shared" si="0"/>
        <v>-120</v>
      </c>
      <c r="F13" s="29">
        <f t="shared" si="1"/>
        <v>97.272107297112981</v>
      </c>
      <c r="G13" s="15">
        <v>4060</v>
      </c>
      <c r="H13" s="16">
        <f t="shared" si="2"/>
        <v>-219</v>
      </c>
      <c r="I13" s="29">
        <f t="shared" si="3"/>
        <v>94.881981771441929</v>
      </c>
      <c r="J13" s="15">
        <v>3629</v>
      </c>
      <c r="K13" s="16">
        <f t="shared" si="4"/>
        <v>-431</v>
      </c>
      <c r="L13" s="31">
        <f t="shared" si="5"/>
        <v>89.384236453201964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937</v>
      </c>
      <c r="D14" s="15">
        <v>926</v>
      </c>
      <c r="E14" s="16">
        <f t="shared" si="0"/>
        <v>-11</v>
      </c>
      <c r="F14" s="29">
        <f t="shared" si="1"/>
        <v>98.826040554962646</v>
      </c>
      <c r="G14" s="15">
        <v>926</v>
      </c>
      <c r="H14" s="16">
        <f t="shared" si="2"/>
        <v>0</v>
      </c>
      <c r="I14" s="29">
        <f t="shared" si="3"/>
        <v>100</v>
      </c>
      <c r="J14" s="15">
        <v>902</v>
      </c>
      <c r="K14" s="16">
        <f t="shared" si="4"/>
        <v>-24</v>
      </c>
      <c r="L14" s="31">
        <f t="shared" si="5"/>
        <v>97.408207343412528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2562</v>
      </c>
      <c r="D15" s="15">
        <v>1966</v>
      </c>
      <c r="E15" s="16">
        <f t="shared" si="0"/>
        <v>-596</v>
      </c>
      <c r="F15" s="29">
        <f t="shared" si="1"/>
        <v>76.736924277907875</v>
      </c>
      <c r="G15" s="15">
        <v>2007</v>
      </c>
      <c r="H15" s="16">
        <f t="shared" si="2"/>
        <v>41</v>
      </c>
      <c r="I15" s="29">
        <f t="shared" si="3"/>
        <v>102.08545269582909</v>
      </c>
      <c r="J15" s="15">
        <v>2042</v>
      </c>
      <c r="K15" s="16">
        <f t="shared" si="4"/>
        <v>35</v>
      </c>
      <c r="L15" s="31">
        <f t="shared" si="5"/>
        <v>101.74389636273045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2276</v>
      </c>
      <c r="D16" s="15">
        <v>2097</v>
      </c>
      <c r="E16" s="16">
        <f t="shared" si="0"/>
        <v>-179</v>
      </c>
      <c r="F16" s="29">
        <f t="shared" si="1"/>
        <v>92.135325131810191</v>
      </c>
      <c r="G16" s="15">
        <v>1721</v>
      </c>
      <c r="H16" s="16">
        <f t="shared" si="2"/>
        <v>-376</v>
      </c>
      <c r="I16" s="29">
        <f t="shared" si="3"/>
        <v>82.069623271340006</v>
      </c>
      <c r="J16" s="15">
        <v>2188</v>
      </c>
      <c r="K16" s="16">
        <f t="shared" si="4"/>
        <v>467</v>
      </c>
      <c r="L16" s="31">
        <f t="shared" si="5"/>
        <v>127.13538640325393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37093</v>
      </c>
      <c r="D17" s="15">
        <v>27559</v>
      </c>
      <c r="E17" s="16">
        <f t="shared" si="0"/>
        <v>-9534</v>
      </c>
      <c r="F17" s="29">
        <f t="shared" si="1"/>
        <v>74.297037176825825</v>
      </c>
      <c r="G17" s="15">
        <v>29988</v>
      </c>
      <c r="H17" s="16">
        <f t="shared" si="2"/>
        <v>2429</v>
      </c>
      <c r="I17" s="29">
        <f t="shared" si="3"/>
        <v>108.81381762763525</v>
      </c>
      <c r="J17" s="15">
        <v>24918</v>
      </c>
      <c r="K17" s="16">
        <f t="shared" si="4"/>
        <v>-5070</v>
      </c>
      <c r="L17" s="31">
        <f t="shared" si="5"/>
        <v>83.093237294917969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2793</v>
      </c>
      <c r="D18" s="15">
        <v>2172</v>
      </c>
      <c r="E18" s="16">
        <f t="shared" si="0"/>
        <v>-621</v>
      </c>
      <c r="F18" s="29">
        <f t="shared" si="1"/>
        <v>77.765843179377015</v>
      </c>
      <c r="G18" s="15">
        <v>2703</v>
      </c>
      <c r="H18" s="16">
        <f t="shared" si="2"/>
        <v>531</v>
      </c>
      <c r="I18" s="29">
        <f t="shared" si="3"/>
        <v>124.44751381215468</v>
      </c>
      <c r="J18" s="15">
        <v>2379</v>
      </c>
      <c r="K18" s="16">
        <f t="shared" si="4"/>
        <v>-324</v>
      </c>
      <c r="L18" s="31">
        <f t="shared" si="5"/>
        <v>88.013318534961144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6589</v>
      </c>
      <c r="D19" s="15">
        <v>4323</v>
      </c>
      <c r="E19" s="16">
        <f t="shared" si="0"/>
        <v>-2266</v>
      </c>
      <c r="F19" s="29">
        <f t="shared" si="1"/>
        <v>65.609348914858103</v>
      </c>
      <c r="G19" s="15">
        <v>2298</v>
      </c>
      <c r="H19" s="16">
        <f t="shared" si="2"/>
        <v>-2025</v>
      </c>
      <c r="I19" s="29">
        <f t="shared" si="3"/>
        <v>53.157529493407353</v>
      </c>
      <c r="J19" s="15">
        <v>2740</v>
      </c>
      <c r="K19" s="16">
        <f t="shared" si="4"/>
        <v>442</v>
      </c>
      <c r="L19" s="31">
        <f t="shared" si="5"/>
        <v>119.23411662315058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2614</v>
      </c>
      <c r="D20" s="15">
        <v>1653</v>
      </c>
      <c r="E20" s="16">
        <f t="shared" si="0"/>
        <v>-961</v>
      </c>
      <c r="F20" s="29">
        <f t="shared" si="1"/>
        <v>63.236419280795722</v>
      </c>
      <c r="G20" s="15">
        <v>1347</v>
      </c>
      <c r="H20" s="16">
        <f t="shared" si="2"/>
        <v>-306</v>
      </c>
      <c r="I20" s="29">
        <f t="shared" si="3"/>
        <v>81.488203266787664</v>
      </c>
      <c r="J20" s="15">
        <v>1624</v>
      </c>
      <c r="K20" s="16">
        <f t="shared" si="4"/>
        <v>277</v>
      </c>
      <c r="L20" s="31">
        <f t="shared" si="5"/>
        <v>120.56421677802524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6398</v>
      </c>
      <c r="D21" s="15">
        <v>4631</v>
      </c>
      <c r="E21" s="16">
        <f t="shared" si="0"/>
        <v>-1767</v>
      </c>
      <c r="F21" s="29">
        <f t="shared" si="1"/>
        <v>72.381994373241639</v>
      </c>
      <c r="G21" s="15">
        <v>4396</v>
      </c>
      <c r="H21" s="16">
        <f t="shared" si="2"/>
        <v>-235</v>
      </c>
      <c r="I21" s="29">
        <f t="shared" si="3"/>
        <v>94.925502051392783</v>
      </c>
      <c r="J21" s="15">
        <v>4402</v>
      </c>
      <c r="K21" s="16">
        <f t="shared" si="4"/>
        <v>6</v>
      </c>
      <c r="L21" s="31">
        <f t="shared" si="5"/>
        <v>100.13648771610555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7345</v>
      </c>
      <c r="D22" s="15">
        <v>7686</v>
      </c>
      <c r="E22" s="16">
        <f t="shared" si="0"/>
        <v>341</v>
      </c>
      <c r="F22" s="29">
        <f t="shared" si="1"/>
        <v>104.64261402314499</v>
      </c>
      <c r="G22" s="15">
        <v>7151</v>
      </c>
      <c r="H22" s="16">
        <f t="shared" si="2"/>
        <v>-535</v>
      </c>
      <c r="I22" s="29">
        <f t="shared" si="3"/>
        <v>93.03929221962008</v>
      </c>
      <c r="J22" s="15">
        <v>7050</v>
      </c>
      <c r="K22" s="16">
        <f t="shared" si="4"/>
        <v>-101</v>
      </c>
      <c r="L22" s="31">
        <f t="shared" si="5"/>
        <v>98.587610124458109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4703</v>
      </c>
      <c r="D23" s="15">
        <v>5063</v>
      </c>
      <c r="E23" s="16">
        <f t="shared" si="0"/>
        <v>360</v>
      </c>
      <c r="F23" s="29">
        <f t="shared" si="1"/>
        <v>107.65468849670424</v>
      </c>
      <c r="G23" s="15">
        <v>3509</v>
      </c>
      <c r="H23" s="16">
        <f t="shared" si="2"/>
        <v>-1554</v>
      </c>
      <c r="I23" s="29">
        <f t="shared" si="3"/>
        <v>69.306735137270394</v>
      </c>
      <c r="J23" s="15">
        <v>3212</v>
      </c>
      <c r="K23" s="16">
        <f t="shared" si="4"/>
        <v>-297</v>
      </c>
      <c r="L23" s="31">
        <f t="shared" si="5"/>
        <v>91.536050156739819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3503</v>
      </c>
      <c r="D24" s="15">
        <v>2812</v>
      </c>
      <c r="E24" s="16">
        <f t="shared" si="0"/>
        <v>-691</v>
      </c>
      <c r="F24" s="29">
        <f t="shared" si="1"/>
        <v>80.274050813588346</v>
      </c>
      <c r="G24" s="15">
        <v>2499</v>
      </c>
      <c r="H24" s="16">
        <f t="shared" si="2"/>
        <v>-313</v>
      </c>
      <c r="I24" s="29">
        <f t="shared" si="3"/>
        <v>88.869132290184922</v>
      </c>
      <c r="J24" s="15">
        <v>2436</v>
      </c>
      <c r="K24" s="16">
        <f t="shared" si="4"/>
        <v>-63</v>
      </c>
      <c r="L24" s="31">
        <f t="shared" si="5"/>
        <v>97.47899159663865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5281</v>
      </c>
      <c r="D25" s="15">
        <v>3601</v>
      </c>
      <c r="E25" s="16">
        <f t="shared" si="0"/>
        <v>-1680</v>
      </c>
      <c r="F25" s="29">
        <f t="shared" si="1"/>
        <v>68.18784321151297</v>
      </c>
      <c r="G25" s="15">
        <v>3360</v>
      </c>
      <c r="H25" s="16">
        <f t="shared" si="2"/>
        <v>-241</v>
      </c>
      <c r="I25" s="29">
        <f t="shared" si="3"/>
        <v>93.307414607053602</v>
      </c>
      <c r="J25" s="15">
        <v>3359</v>
      </c>
      <c r="K25" s="16">
        <f t="shared" si="4"/>
        <v>-1</v>
      </c>
      <c r="L25" s="31">
        <f t="shared" si="5"/>
        <v>99.970238095238102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4344</v>
      </c>
      <c r="D26" s="15">
        <v>3221</v>
      </c>
      <c r="E26" s="16">
        <f t="shared" si="0"/>
        <v>-1123</v>
      </c>
      <c r="F26" s="29">
        <f t="shared" si="1"/>
        <v>74.148250460405151</v>
      </c>
      <c r="G26" s="15">
        <v>3009</v>
      </c>
      <c r="H26" s="16">
        <f t="shared" si="2"/>
        <v>-212</v>
      </c>
      <c r="I26" s="29">
        <f t="shared" si="3"/>
        <v>93.418193107730517</v>
      </c>
      <c r="J26" s="15">
        <v>3446</v>
      </c>
      <c r="K26" s="16">
        <f t="shared" si="4"/>
        <v>437</v>
      </c>
      <c r="L26" s="31">
        <f t="shared" si="5"/>
        <v>114.52309737454304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2345</v>
      </c>
      <c r="D27" s="15">
        <v>2472</v>
      </c>
      <c r="E27" s="16">
        <f t="shared" si="0"/>
        <v>127</v>
      </c>
      <c r="F27" s="29">
        <f t="shared" si="1"/>
        <v>105.41577825159916</v>
      </c>
      <c r="G27" s="15">
        <v>1838</v>
      </c>
      <c r="H27" s="16">
        <f t="shared" si="2"/>
        <v>-634</v>
      </c>
      <c r="I27" s="29">
        <f t="shared" si="3"/>
        <v>74.35275080906149</v>
      </c>
      <c r="J27" s="15">
        <v>1773</v>
      </c>
      <c r="K27" s="16">
        <f t="shared" si="4"/>
        <v>-65</v>
      </c>
      <c r="L27" s="31">
        <f t="shared" si="5"/>
        <v>96.463547334058759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1872</v>
      </c>
      <c r="D28" s="15">
        <v>1315</v>
      </c>
      <c r="E28" s="16">
        <f t="shared" si="0"/>
        <v>-557</v>
      </c>
      <c r="F28" s="29">
        <f t="shared" si="1"/>
        <v>70.245726495726487</v>
      </c>
      <c r="G28" s="15">
        <v>1530</v>
      </c>
      <c r="H28" s="16">
        <f t="shared" si="2"/>
        <v>215</v>
      </c>
      <c r="I28" s="29">
        <f t="shared" si="3"/>
        <v>116.34980988593155</v>
      </c>
      <c r="J28" s="15">
        <v>1962</v>
      </c>
      <c r="K28" s="16">
        <f t="shared" si="4"/>
        <v>432</v>
      </c>
      <c r="L28" s="31">
        <f t="shared" si="5"/>
        <v>128.23529411764707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3473</v>
      </c>
      <c r="D29" s="15">
        <v>2815</v>
      </c>
      <c r="E29" s="16">
        <f t="shared" si="0"/>
        <v>-658</v>
      </c>
      <c r="F29" s="29">
        <f t="shared" si="1"/>
        <v>81.053843938957669</v>
      </c>
      <c r="G29" s="15">
        <v>2094</v>
      </c>
      <c r="H29" s="16">
        <f t="shared" si="2"/>
        <v>-721</v>
      </c>
      <c r="I29" s="29">
        <f t="shared" si="3"/>
        <v>74.387211367673174</v>
      </c>
      <c r="J29" s="15">
        <v>2341</v>
      </c>
      <c r="K29" s="16">
        <f t="shared" si="4"/>
        <v>247</v>
      </c>
      <c r="L29" s="31">
        <f t="shared" si="5"/>
        <v>111.79560649474689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2234</v>
      </c>
      <c r="D30" s="15">
        <v>1753</v>
      </c>
      <c r="E30" s="16">
        <f t="shared" si="0"/>
        <v>-481</v>
      </c>
      <c r="F30" s="29">
        <f t="shared" si="1"/>
        <v>78.469113697403756</v>
      </c>
      <c r="G30" s="15">
        <v>1413</v>
      </c>
      <c r="H30" s="16">
        <f t="shared" si="2"/>
        <v>-340</v>
      </c>
      <c r="I30" s="29">
        <f t="shared" si="3"/>
        <v>80.604677695379351</v>
      </c>
      <c r="J30" s="15">
        <v>1447</v>
      </c>
      <c r="K30" s="16">
        <f t="shared" si="4"/>
        <v>34</v>
      </c>
      <c r="L30" s="31">
        <f t="shared" si="5"/>
        <v>102.4062278839349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5869</v>
      </c>
      <c r="D31" s="15">
        <v>3798</v>
      </c>
      <c r="E31" s="16">
        <f t="shared" si="0"/>
        <v>-2071</v>
      </c>
      <c r="F31" s="29">
        <f t="shared" si="1"/>
        <v>64.712898279093551</v>
      </c>
      <c r="G31" s="15">
        <v>3928</v>
      </c>
      <c r="H31" s="16">
        <f t="shared" si="2"/>
        <v>130</v>
      </c>
      <c r="I31" s="29">
        <f t="shared" si="3"/>
        <v>103.42285413375461</v>
      </c>
      <c r="J31" s="15">
        <v>3606</v>
      </c>
      <c r="K31" s="16">
        <f t="shared" si="4"/>
        <v>-322</v>
      </c>
      <c r="L31" s="31">
        <f t="shared" si="5"/>
        <v>91.802443991853352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1856</v>
      </c>
      <c r="D32" s="15">
        <v>1481</v>
      </c>
      <c r="E32" s="16">
        <f t="shared" si="0"/>
        <v>-375</v>
      </c>
      <c r="F32" s="29">
        <f t="shared" si="1"/>
        <v>79.795258620689651</v>
      </c>
      <c r="G32" s="15">
        <v>1362</v>
      </c>
      <c r="H32" s="16">
        <f t="shared" si="2"/>
        <v>-119</v>
      </c>
      <c r="I32" s="29">
        <f t="shared" si="3"/>
        <v>91.964888588791354</v>
      </c>
      <c r="J32" s="15">
        <v>1359</v>
      </c>
      <c r="K32" s="16">
        <f t="shared" si="4"/>
        <v>-3</v>
      </c>
      <c r="L32" s="31">
        <f t="shared" si="5"/>
        <v>99.779735682819378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1560</v>
      </c>
      <c r="D33" s="15">
        <v>1388</v>
      </c>
      <c r="E33" s="16">
        <f t="shared" si="0"/>
        <v>-172</v>
      </c>
      <c r="F33" s="29">
        <f t="shared" si="1"/>
        <v>88.974358974358964</v>
      </c>
      <c r="G33" s="15">
        <v>1342</v>
      </c>
      <c r="H33" s="16">
        <f t="shared" si="2"/>
        <v>-46</v>
      </c>
      <c r="I33" s="29">
        <f t="shared" si="3"/>
        <v>96.685878962536023</v>
      </c>
      <c r="J33" s="15">
        <v>1196</v>
      </c>
      <c r="K33" s="16">
        <f t="shared" si="4"/>
        <v>-146</v>
      </c>
      <c r="L33" s="31">
        <f t="shared" si="5"/>
        <v>89.120715350223549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1988</v>
      </c>
      <c r="D34" s="15">
        <v>1620</v>
      </c>
      <c r="E34" s="16">
        <f t="shared" si="0"/>
        <v>-368</v>
      </c>
      <c r="F34" s="29">
        <f t="shared" si="1"/>
        <v>81.488933601609659</v>
      </c>
      <c r="G34" s="15">
        <v>1592</v>
      </c>
      <c r="H34" s="16">
        <f t="shared" si="2"/>
        <v>-28</v>
      </c>
      <c r="I34" s="29">
        <f t="shared" si="3"/>
        <v>98.271604938271608</v>
      </c>
      <c r="J34" s="15">
        <v>2215</v>
      </c>
      <c r="K34" s="16">
        <f t="shared" si="4"/>
        <v>623</v>
      </c>
      <c r="L34" s="31">
        <f t="shared" si="5"/>
        <v>139.13316582914572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5631</v>
      </c>
      <c r="D35" s="15">
        <v>3729</v>
      </c>
      <c r="E35" s="16">
        <f t="shared" si="0"/>
        <v>-1902</v>
      </c>
      <c r="F35" s="29">
        <f t="shared" si="1"/>
        <v>66.222695791156099</v>
      </c>
      <c r="G35" s="15">
        <v>4630</v>
      </c>
      <c r="H35" s="16">
        <f t="shared" si="2"/>
        <v>901</v>
      </c>
      <c r="I35" s="29">
        <f t="shared" si="3"/>
        <v>124.16197371949585</v>
      </c>
      <c r="J35" s="15">
        <v>4622</v>
      </c>
      <c r="K35" s="16">
        <f t="shared" si="4"/>
        <v>-8</v>
      </c>
      <c r="L35" s="31">
        <f t="shared" si="5"/>
        <v>99.827213822894166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64711</v>
      </c>
      <c r="D36" s="15">
        <v>38741</v>
      </c>
      <c r="E36" s="16">
        <f t="shared" si="0"/>
        <v>-25970</v>
      </c>
      <c r="F36" s="29">
        <f t="shared" si="1"/>
        <v>59.867719553089891</v>
      </c>
      <c r="G36" s="15">
        <v>35302</v>
      </c>
      <c r="H36" s="16">
        <f t="shared" si="2"/>
        <v>-3439</v>
      </c>
      <c r="I36" s="29">
        <f t="shared" si="3"/>
        <v>91.123099558607151</v>
      </c>
      <c r="J36" s="15">
        <v>38793</v>
      </c>
      <c r="K36" s="16">
        <f t="shared" si="4"/>
        <v>3491</v>
      </c>
      <c r="L36" s="31">
        <f t="shared" si="5"/>
        <v>109.88895813268371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2951</v>
      </c>
      <c r="D37" s="15">
        <v>2303</v>
      </c>
      <c r="E37" s="16">
        <f t="shared" si="0"/>
        <v>-648</v>
      </c>
      <c r="F37" s="29">
        <f t="shared" si="1"/>
        <v>78.041341917993904</v>
      </c>
      <c r="G37" s="15">
        <v>1538</v>
      </c>
      <c r="H37" s="16">
        <f t="shared" si="2"/>
        <v>-765</v>
      </c>
      <c r="I37" s="29">
        <f t="shared" si="3"/>
        <v>66.782457663916631</v>
      </c>
      <c r="J37" s="15">
        <v>1682</v>
      </c>
      <c r="K37" s="16">
        <f t="shared" si="4"/>
        <v>144</v>
      </c>
      <c r="L37" s="31">
        <f t="shared" si="5"/>
        <v>109.3628088426528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5017</v>
      </c>
      <c r="D38" s="15">
        <v>2223</v>
      </c>
      <c r="E38" s="16">
        <f t="shared" si="0"/>
        <v>-2794</v>
      </c>
      <c r="F38" s="29">
        <f t="shared" si="1"/>
        <v>44.309348216065374</v>
      </c>
      <c r="G38" s="15">
        <v>715</v>
      </c>
      <c r="H38" s="16">
        <f t="shared" si="2"/>
        <v>-1508</v>
      </c>
      <c r="I38" s="29">
        <f t="shared" si="3"/>
        <v>32.163742690058477</v>
      </c>
      <c r="J38" s="15">
        <v>2020</v>
      </c>
      <c r="K38" s="16">
        <f t="shared" si="4"/>
        <v>1305</v>
      </c>
      <c r="L38" s="31">
        <f t="shared" si="5"/>
        <v>282.51748251748251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3004</v>
      </c>
      <c r="D39" s="28">
        <v>3507</v>
      </c>
      <c r="E39" s="16">
        <f t="shared" si="0"/>
        <v>503</v>
      </c>
      <c r="F39" s="29">
        <f t="shared" si="1"/>
        <v>116.74434087882824</v>
      </c>
      <c r="G39" s="15">
        <v>3641</v>
      </c>
      <c r="H39" s="16">
        <f t="shared" si="2"/>
        <v>134</v>
      </c>
      <c r="I39" s="35">
        <f t="shared" si="3"/>
        <v>103.82092956943256</v>
      </c>
      <c r="J39" s="15">
        <v>3942</v>
      </c>
      <c r="K39" s="16">
        <f t="shared" si="4"/>
        <v>301</v>
      </c>
      <c r="L39" s="31">
        <f t="shared" si="5"/>
        <v>108.26695962647624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220776</v>
      </c>
      <c r="D40" s="21">
        <f>SUM(D7:D39)</f>
        <v>161877</v>
      </c>
      <c r="E40" s="21">
        <f>D40-C40</f>
        <v>-58899</v>
      </c>
      <c r="F40" s="30">
        <f>D40/C40*100</f>
        <v>73.321828459615176</v>
      </c>
      <c r="G40" s="21">
        <f>SUM(G7:G39)</f>
        <v>144717</v>
      </c>
      <c r="H40" s="33">
        <f>G40-D40</f>
        <v>-17160</v>
      </c>
      <c r="I40" s="36">
        <f t="shared" si="3"/>
        <v>89.399358772401271</v>
      </c>
      <c r="J40" s="34">
        <f>SUM(J7:J39)</f>
        <v>147099</v>
      </c>
      <c r="K40" s="21">
        <f>SUM(K7:K39)</f>
        <v>2382</v>
      </c>
      <c r="L40" s="30">
        <f>J40/G40*100</f>
        <v>101.6459711022202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2025-03-21T12:48:28Z</dcterms:modified>
</cp:coreProperties>
</file>