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СВОДНЫЙ!$A$1:$L$40</definedName>
  </definedNames>
  <calcPr calcId="125725"/>
</workbook>
</file>

<file path=xl/calcChain.xml><?xml version="1.0" encoding="utf-8"?>
<calcChain xmlns="http://schemas.openxmlformats.org/spreadsheetml/2006/main">
  <c r="I40" i="3"/>
  <c r="I39"/>
  <c r="L7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7"/>
  <c r="H40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40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40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D40"/>
  <c r="L22"/>
  <c r="C14"/>
  <c r="C24"/>
  <c r="C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K8"/>
  <c r="K9"/>
  <c r="K10"/>
  <c r="K11"/>
  <c r="K12"/>
  <c r="K13"/>
  <c r="K14"/>
  <c r="K15"/>
  <c r="K16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J40"/>
  <c r="G40" l="1"/>
  <c r="L40" s="1"/>
  <c r="K22"/>
  <c r="K40" s="1"/>
  <c r="C40"/>
</calcChain>
</file>

<file path=xl/sharedStrings.xml><?xml version="1.0" encoding="utf-8"?>
<sst xmlns="http://schemas.openxmlformats.org/spreadsheetml/2006/main" count="100" uniqueCount="89">
  <si>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</si>
  <si>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</si>
  <si>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</si>
  <si>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</si>
  <si>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</si>
  <si>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</si>
  <si>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</si>
  <si>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</si>
  <si>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</si>
  <si>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</si>
  <si>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</si>
  <si>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</si>
  <si>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</si>
  <si>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</si>
  <si>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</si>
  <si>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</si>
  <si>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</si>
  <si>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</si>
  <si>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</si>
  <si>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</si>
  <si>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</si>
  <si>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</si>
  <si>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</si>
  <si>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</si>
  <si>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</si>
  <si>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</si>
  <si>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</si>
  <si>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</si>
  <si>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</si>
  <si>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</si>
  <si>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</si>
  <si>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</si>
  <si>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</si>
  <si>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</si>
  <si>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</si>
  <si>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</si>
  <si>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</si>
  <si>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</si>
  <si>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</si>
  <si>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</si>
  <si>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</si>
  <si>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</si>
  <si>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</si>
  <si>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</si>
  <si>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</si>
  <si>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</si>
  <si>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</si>
  <si>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</si>
  <si>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</si>
  <si>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</si>
  <si>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</si>
  <si>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</si>
  <si>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</si>
  <si>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</si>
  <si>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</si>
  <si>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</si>
  <si>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</si>
  <si>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</si>
  <si>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</si>
  <si>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</si>
  <si>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</si>
  <si>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</si>
  <si>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</si>
  <si>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</si>
  <si>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</si>
  <si>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</si>
  <si>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</si>
  <si>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</si>
  <si>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</si>
  <si>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</si>
  <si>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</si>
  <si>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</si>
  <si>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</si>
  <si>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</si>
  <si>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</si>
  <si>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</si>
  <si>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</si>
  <si>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по кодам БК 1 06 06000 00 0000 110 и 1 09 04050 00 0000 110</t>
  </si>
  <si>
    <t>Отклонение показателя на 01.01.2023 года от показателя на 01.01.2022 года, (+/-)</t>
  </si>
  <si>
    <t>Темп роста (снижения) 2022 года к 2021 году, %</t>
  </si>
  <si>
    <t>Отклонение показателя на 01.01.2024 года от показателя на 01.01.2023 года, (+/-)</t>
  </si>
  <si>
    <t>Темп роста (снижения) 2023 года к 2022 году, %</t>
  </si>
  <si>
    <t xml:space="preserve">Задолженность на 01.01.2022 </t>
  </si>
  <si>
    <t>Задолженность на 01.01.2023</t>
  </si>
  <si>
    <t>Задолженность на 01.01.2024</t>
  </si>
  <si>
    <t>Сведения о задолженности по земельному налогу по состоянию на 01.09.2024 года</t>
  </si>
  <si>
    <t xml:space="preserve">Задолженность на 01.09.2024 </t>
  </si>
  <si>
    <t>Отклонение показателя на 01.09.2024 года от показателя на 01.01.2024 года, (+/-)</t>
  </si>
  <si>
    <t>Темп роста (снижения) 01.09.2024 года к 01.01.2024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</si>
</sst>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3" fontId="3" fillId="2" borderId="16" xfId="0" applyNumberFormat="1" applyFont="1" applyFill="1" applyBorder="1" applyAlignment="1" applyProtection="1">
      <alignment vertical="center" wrapText="1"/>
      <protection hidden="1"/>
    </xf>
    <xf numFmtId="3" fontId="3" fillId="2" borderId="17" xfId="0" applyNumberFormat="1" applyFont="1" applyFill="1" applyBorder="1" applyAlignment="1" applyProtection="1">
      <alignment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 wrapText="1"/>
      <protection hidden="1"/>
    </xf>
    <xf numFmtId="164" fontId="3" fillId="2" borderId="1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zoomScale="90" zoomScaleNormal="80" zoomScaleSheetLayoutView="90" workbookViewId="0">
      <selection activeCell="L6" sqref="L6"/>
    </sheetView>
  </sheetViews>
  <sheetFormatPr defaultRowHeight="12.75"/>
  <cols>
    <col min="1" max="1" width="4.1640625" customWidth="1"/>
    <col min="2" max="2" width="22.83203125" customWidth="1"/>
    <col min="3" max="4" width="16.33203125" customWidth="1"/>
    <col min="5" max="6" width="14.83203125" customWidth="1"/>
    <col min="7" max="7" width="16.5" customWidth="1"/>
    <col min="8" max="9" width="14.83203125" customWidth="1"/>
    <col min="10" max="10" width="16.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9" t="s">
        <v>85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38.25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s="9" customFormat="1" ht="17.25" customHeight="1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18" customHeight="1" thickBot="1">
      <c r="A4" s="7" t="s">
        <v>0</v>
      </c>
      <c r="B4" s="7" t="s">
        <v>0</v>
      </c>
      <c r="C4" s="7" t="s">
        <v>0</v>
      </c>
      <c r="D4" s="7"/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102.75" customHeight="1" thickBot="1">
      <c r="A5" s="11" t="s">
        <v>1</v>
      </c>
      <c r="B5" s="12" t="s">
        <v>2</v>
      </c>
      <c r="C5" s="12" t="s">
        <v>82</v>
      </c>
      <c r="D5" s="12" t="s">
        <v>83</v>
      </c>
      <c r="E5" s="12" t="s">
        <v>78</v>
      </c>
      <c r="F5" s="12" t="s">
        <v>79</v>
      </c>
      <c r="G5" s="12" t="s">
        <v>84</v>
      </c>
      <c r="H5" s="12" t="s">
        <v>80</v>
      </c>
      <c r="I5" s="12" t="s">
        <v>81</v>
      </c>
      <c r="J5" s="12" t="s">
        <v>86</v>
      </c>
      <c r="K5" s="12" t="s">
        <v>87</v>
      </c>
      <c r="L5" s="12" t="s">
        <v>88</v>
      </c>
    </row>
    <row r="6" spans="1:16" ht="12.75" customHeight="1" thickBot="1">
      <c r="A6" s="2" t="s">
        <v>3</v>
      </c>
      <c r="B6" s="3" t="s">
        <v>4</v>
      </c>
      <c r="C6" s="8">
        <v>3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2009</v>
      </c>
      <c r="D7" s="15">
        <v>1878</v>
      </c>
      <c r="E7" s="16">
        <f>D7-C7</f>
        <v>-131</v>
      </c>
      <c r="F7" s="29">
        <f>D7/C7*100</f>
        <v>93.479342956694879</v>
      </c>
      <c r="G7" s="15">
        <v>1850</v>
      </c>
      <c r="H7" s="16">
        <f>G7-D7</f>
        <v>-28</v>
      </c>
      <c r="I7" s="29">
        <f>G7/D7*100</f>
        <v>98.50905218317358</v>
      </c>
      <c r="J7" s="15">
        <v>1311</v>
      </c>
      <c r="K7" s="16">
        <f>J7-G7</f>
        <v>-539</v>
      </c>
      <c r="L7" s="31">
        <f>J7/G7*100</f>
        <v>70.864864864864856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2977</v>
      </c>
      <c r="D8" s="15">
        <v>2249</v>
      </c>
      <c r="E8" s="16">
        <f t="shared" ref="E8:E39" si="0">D8-C8</f>
        <v>-728</v>
      </c>
      <c r="F8" s="29">
        <f t="shared" ref="F8:F39" si="1">D8/C8*100</f>
        <v>75.545851528384276</v>
      </c>
      <c r="G8" s="15">
        <v>1802</v>
      </c>
      <c r="H8" s="16">
        <f t="shared" ref="H8:H39" si="2">G8-D8</f>
        <v>-447</v>
      </c>
      <c r="I8" s="29">
        <f t="shared" ref="I8:I40" si="3">G8/D8*100</f>
        <v>80.124499777678977</v>
      </c>
      <c r="J8" s="15">
        <v>1431</v>
      </c>
      <c r="K8" s="16">
        <f t="shared" ref="K8:K39" si="4">J8-G8</f>
        <v>-371</v>
      </c>
      <c r="L8" s="31">
        <f t="shared" ref="L8:L39" si="5">J8/G8*100</f>
        <v>79.411764705882348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3687</v>
      </c>
      <c r="D9" s="15">
        <v>4241</v>
      </c>
      <c r="E9" s="16">
        <f t="shared" si="0"/>
        <v>554</v>
      </c>
      <c r="F9" s="29">
        <f t="shared" si="1"/>
        <v>115.0257662055872</v>
      </c>
      <c r="G9" s="15">
        <v>3690</v>
      </c>
      <c r="H9" s="16">
        <f t="shared" si="2"/>
        <v>-551</v>
      </c>
      <c r="I9" s="29">
        <f t="shared" si="3"/>
        <v>87.007781183683093</v>
      </c>
      <c r="J9" s="15">
        <v>2570</v>
      </c>
      <c r="K9" s="16">
        <f t="shared" si="4"/>
        <v>-1120</v>
      </c>
      <c r="L9" s="31">
        <f t="shared" si="5"/>
        <v>69.647696476964768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4443</v>
      </c>
      <c r="D10" s="15">
        <v>4324</v>
      </c>
      <c r="E10" s="16">
        <f t="shared" si="0"/>
        <v>-119</v>
      </c>
      <c r="F10" s="29">
        <f t="shared" si="1"/>
        <v>97.321629529597118</v>
      </c>
      <c r="G10" s="15">
        <v>3878</v>
      </c>
      <c r="H10" s="16">
        <f t="shared" si="2"/>
        <v>-446</v>
      </c>
      <c r="I10" s="29">
        <f t="shared" si="3"/>
        <v>89.6854764107308</v>
      </c>
      <c r="J10" s="15">
        <v>2564</v>
      </c>
      <c r="K10" s="16">
        <f t="shared" si="4"/>
        <v>-1314</v>
      </c>
      <c r="L10" s="31">
        <f t="shared" si="5"/>
        <v>66.116554925219191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11402</v>
      </c>
      <c r="D11" s="15">
        <v>1247</v>
      </c>
      <c r="E11" s="16">
        <f t="shared" si="0"/>
        <v>-10155</v>
      </c>
      <c r="F11" s="29">
        <f t="shared" si="1"/>
        <v>10.936677775828802</v>
      </c>
      <c r="G11" s="15">
        <v>1111</v>
      </c>
      <c r="H11" s="16">
        <f t="shared" si="2"/>
        <v>-136</v>
      </c>
      <c r="I11" s="29">
        <f t="shared" si="3"/>
        <v>89.093825180433043</v>
      </c>
      <c r="J11" s="15">
        <v>875</v>
      </c>
      <c r="K11" s="16">
        <f t="shared" si="4"/>
        <v>-236</v>
      </c>
      <c r="L11" s="31">
        <f t="shared" si="5"/>
        <v>78.757875787578755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10412</v>
      </c>
      <c r="D12" s="15">
        <v>13489</v>
      </c>
      <c r="E12" s="16">
        <f t="shared" si="0"/>
        <v>3077</v>
      </c>
      <c r="F12" s="29">
        <f t="shared" si="1"/>
        <v>129.5524394928928</v>
      </c>
      <c r="G12" s="15">
        <v>10412</v>
      </c>
      <c r="H12" s="16">
        <f t="shared" si="2"/>
        <v>-3077</v>
      </c>
      <c r="I12" s="29">
        <f t="shared" si="3"/>
        <v>77.188820520424045</v>
      </c>
      <c r="J12" s="15">
        <v>3743</v>
      </c>
      <c r="K12" s="16">
        <f t="shared" si="4"/>
        <v>-6669</v>
      </c>
      <c r="L12" s="31">
        <f t="shared" si="5"/>
        <v>35.948905109489047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4552</v>
      </c>
      <c r="D13" s="15">
        <v>4399</v>
      </c>
      <c r="E13" s="16">
        <f t="shared" si="0"/>
        <v>-153</v>
      </c>
      <c r="F13" s="29">
        <f t="shared" si="1"/>
        <v>96.63884007029877</v>
      </c>
      <c r="G13" s="15">
        <v>4279</v>
      </c>
      <c r="H13" s="16">
        <f t="shared" si="2"/>
        <v>-120</v>
      </c>
      <c r="I13" s="29">
        <f t="shared" si="3"/>
        <v>97.272107297112981</v>
      </c>
      <c r="J13" s="15">
        <v>2730</v>
      </c>
      <c r="K13" s="16">
        <f t="shared" si="4"/>
        <v>-1549</v>
      </c>
      <c r="L13" s="31">
        <f t="shared" si="5"/>
        <v>63.7999532601075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f>1587+1</f>
        <v>1588</v>
      </c>
      <c r="D14" s="15">
        <v>937</v>
      </c>
      <c r="E14" s="16">
        <f t="shared" si="0"/>
        <v>-651</v>
      </c>
      <c r="F14" s="29">
        <f t="shared" si="1"/>
        <v>59.005037783375315</v>
      </c>
      <c r="G14" s="15">
        <v>926</v>
      </c>
      <c r="H14" s="16">
        <f t="shared" si="2"/>
        <v>-11</v>
      </c>
      <c r="I14" s="29">
        <f t="shared" si="3"/>
        <v>98.826040554962646</v>
      </c>
      <c r="J14" s="15">
        <v>698</v>
      </c>
      <c r="K14" s="16">
        <f t="shared" si="4"/>
        <v>-228</v>
      </c>
      <c r="L14" s="31">
        <f t="shared" si="5"/>
        <v>75.377969762418999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2230</v>
      </c>
      <c r="D15" s="15">
        <v>2562</v>
      </c>
      <c r="E15" s="16">
        <f t="shared" si="0"/>
        <v>332</v>
      </c>
      <c r="F15" s="29">
        <f t="shared" si="1"/>
        <v>114.88789237668162</v>
      </c>
      <c r="G15" s="15">
        <v>1966</v>
      </c>
      <c r="H15" s="16">
        <f t="shared" si="2"/>
        <v>-596</v>
      </c>
      <c r="I15" s="29">
        <f t="shared" si="3"/>
        <v>76.736924277907875</v>
      </c>
      <c r="J15" s="15">
        <v>1592</v>
      </c>
      <c r="K15" s="16">
        <f t="shared" si="4"/>
        <v>-374</v>
      </c>
      <c r="L15" s="31">
        <f t="shared" si="5"/>
        <v>80.976602238046794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2544</v>
      </c>
      <c r="D16" s="15">
        <v>2276</v>
      </c>
      <c r="E16" s="16">
        <f t="shared" si="0"/>
        <v>-268</v>
      </c>
      <c r="F16" s="29">
        <f t="shared" si="1"/>
        <v>89.465408805031444</v>
      </c>
      <c r="G16" s="15">
        <v>2097</v>
      </c>
      <c r="H16" s="16">
        <f t="shared" si="2"/>
        <v>-179</v>
      </c>
      <c r="I16" s="29">
        <f t="shared" si="3"/>
        <v>92.135325131810191</v>
      </c>
      <c r="J16" s="15">
        <v>1570</v>
      </c>
      <c r="K16" s="16">
        <f t="shared" si="4"/>
        <v>-527</v>
      </c>
      <c r="L16" s="31">
        <f t="shared" si="5"/>
        <v>74.868860276585607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38031</v>
      </c>
      <c r="D17" s="15">
        <v>37093</v>
      </c>
      <c r="E17" s="16">
        <f t="shared" si="0"/>
        <v>-938</v>
      </c>
      <c r="F17" s="29">
        <f t="shared" si="1"/>
        <v>97.533591017853865</v>
      </c>
      <c r="G17" s="15">
        <v>27559</v>
      </c>
      <c r="H17" s="16">
        <f t="shared" si="2"/>
        <v>-9534</v>
      </c>
      <c r="I17" s="29">
        <f t="shared" si="3"/>
        <v>74.297037176825825</v>
      </c>
      <c r="J17" s="15">
        <v>19445</v>
      </c>
      <c r="K17" s="16">
        <f t="shared" si="4"/>
        <v>-8114</v>
      </c>
      <c r="L17" s="31">
        <f t="shared" si="5"/>
        <v>70.557712543996516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3328</v>
      </c>
      <c r="D18" s="15">
        <v>2793</v>
      </c>
      <c r="E18" s="16">
        <f t="shared" si="0"/>
        <v>-535</v>
      </c>
      <c r="F18" s="29">
        <f t="shared" si="1"/>
        <v>83.92427884615384</v>
      </c>
      <c r="G18" s="15">
        <v>2172</v>
      </c>
      <c r="H18" s="16">
        <f t="shared" si="2"/>
        <v>-621</v>
      </c>
      <c r="I18" s="29">
        <f t="shared" si="3"/>
        <v>77.765843179377015</v>
      </c>
      <c r="J18" s="15">
        <v>1693</v>
      </c>
      <c r="K18" s="16">
        <f t="shared" si="4"/>
        <v>-479</v>
      </c>
      <c r="L18" s="31">
        <f t="shared" si="5"/>
        <v>77.94659300184162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5176</v>
      </c>
      <c r="D19" s="15">
        <v>6589</v>
      </c>
      <c r="E19" s="16">
        <f t="shared" si="0"/>
        <v>1413</v>
      </c>
      <c r="F19" s="29">
        <f t="shared" si="1"/>
        <v>127.29907264296753</v>
      </c>
      <c r="G19" s="15">
        <v>4323</v>
      </c>
      <c r="H19" s="16">
        <f t="shared" si="2"/>
        <v>-2266</v>
      </c>
      <c r="I19" s="29">
        <f t="shared" si="3"/>
        <v>65.609348914858103</v>
      </c>
      <c r="J19" s="15">
        <v>4262</v>
      </c>
      <c r="K19" s="16">
        <f t="shared" si="4"/>
        <v>-61</v>
      </c>
      <c r="L19" s="31">
        <f t="shared" si="5"/>
        <v>98.588942863752024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2929</v>
      </c>
      <c r="D20" s="15">
        <v>2614</v>
      </c>
      <c r="E20" s="16">
        <f t="shared" si="0"/>
        <v>-315</v>
      </c>
      <c r="F20" s="29">
        <f t="shared" si="1"/>
        <v>89.245476271765114</v>
      </c>
      <c r="G20" s="15">
        <v>1653</v>
      </c>
      <c r="H20" s="16">
        <f t="shared" si="2"/>
        <v>-961</v>
      </c>
      <c r="I20" s="29">
        <f t="shared" si="3"/>
        <v>63.236419280795722</v>
      </c>
      <c r="J20" s="15">
        <v>1043</v>
      </c>
      <c r="K20" s="16">
        <f t="shared" si="4"/>
        <v>-610</v>
      </c>
      <c r="L20" s="31">
        <f t="shared" si="5"/>
        <v>63.097398669086516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6462</v>
      </c>
      <c r="D21" s="15">
        <v>6398</v>
      </c>
      <c r="E21" s="16">
        <f t="shared" si="0"/>
        <v>-64</v>
      </c>
      <c r="F21" s="29">
        <f t="shared" si="1"/>
        <v>99.009594552770039</v>
      </c>
      <c r="G21" s="15">
        <v>4631</v>
      </c>
      <c r="H21" s="16">
        <f t="shared" si="2"/>
        <v>-1767</v>
      </c>
      <c r="I21" s="29">
        <f t="shared" si="3"/>
        <v>72.381994373241639</v>
      </c>
      <c r="J21" s="15">
        <v>3622</v>
      </c>
      <c r="K21" s="16">
        <f t="shared" si="4"/>
        <v>-1009</v>
      </c>
      <c r="L21" s="31">
        <f t="shared" si="5"/>
        <v>78.21204923342691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f>7024+4</f>
        <v>7028</v>
      </c>
      <c r="D22" s="15">
        <v>7345</v>
      </c>
      <c r="E22" s="16">
        <f t="shared" si="0"/>
        <v>317</v>
      </c>
      <c r="F22" s="29">
        <f t="shared" si="1"/>
        <v>104.51052931132611</v>
      </c>
      <c r="G22" s="15">
        <v>7686</v>
      </c>
      <c r="H22" s="16">
        <f t="shared" si="2"/>
        <v>341</v>
      </c>
      <c r="I22" s="29">
        <f t="shared" si="3"/>
        <v>104.64261402314499</v>
      </c>
      <c r="J22" s="15">
        <v>6263</v>
      </c>
      <c r="K22" s="16">
        <f t="shared" si="4"/>
        <v>-1423</v>
      </c>
      <c r="L22" s="31">
        <f t="shared" si="5"/>
        <v>81.485818371064283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4385</v>
      </c>
      <c r="D23" s="15">
        <v>4703</v>
      </c>
      <c r="E23" s="16">
        <f t="shared" si="0"/>
        <v>318</v>
      </c>
      <c r="F23" s="29">
        <f t="shared" si="1"/>
        <v>107.25199543899657</v>
      </c>
      <c r="G23" s="15">
        <v>5063</v>
      </c>
      <c r="H23" s="16">
        <f t="shared" si="2"/>
        <v>360</v>
      </c>
      <c r="I23" s="29">
        <f t="shared" si="3"/>
        <v>107.65468849670424</v>
      </c>
      <c r="J23" s="15">
        <v>2571</v>
      </c>
      <c r="K23" s="16">
        <f t="shared" si="4"/>
        <v>-2492</v>
      </c>
      <c r="L23" s="31">
        <f t="shared" si="5"/>
        <v>50.780169859766936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f>3810+22</f>
        <v>3832</v>
      </c>
      <c r="D24" s="15">
        <v>3503</v>
      </c>
      <c r="E24" s="16">
        <f t="shared" si="0"/>
        <v>-329</v>
      </c>
      <c r="F24" s="29">
        <f t="shared" si="1"/>
        <v>91.414405010438415</v>
      </c>
      <c r="G24" s="15">
        <v>2812</v>
      </c>
      <c r="H24" s="16">
        <f t="shared" si="2"/>
        <v>-691</v>
      </c>
      <c r="I24" s="29">
        <f t="shared" si="3"/>
        <v>80.274050813588346</v>
      </c>
      <c r="J24" s="15">
        <v>2099</v>
      </c>
      <c r="K24" s="16">
        <f t="shared" si="4"/>
        <v>-713</v>
      </c>
      <c r="L24" s="31">
        <f t="shared" si="5"/>
        <v>74.644381223328594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6336</v>
      </c>
      <c r="D25" s="15">
        <v>5281</v>
      </c>
      <c r="E25" s="16">
        <f t="shared" si="0"/>
        <v>-1055</v>
      </c>
      <c r="F25" s="29">
        <f t="shared" si="1"/>
        <v>83.349116161616166</v>
      </c>
      <c r="G25" s="15">
        <v>3601</v>
      </c>
      <c r="H25" s="16">
        <f t="shared" si="2"/>
        <v>-1680</v>
      </c>
      <c r="I25" s="29">
        <f t="shared" si="3"/>
        <v>68.18784321151297</v>
      </c>
      <c r="J25" s="15">
        <v>3265</v>
      </c>
      <c r="K25" s="16">
        <f t="shared" si="4"/>
        <v>-336</v>
      </c>
      <c r="L25" s="31">
        <f t="shared" si="5"/>
        <v>90.669258539294646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4751</v>
      </c>
      <c r="D26" s="15">
        <v>4344</v>
      </c>
      <c r="E26" s="16">
        <f t="shared" si="0"/>
        <v>-407</v>
      </c>
      <c r="F26" s="29">
        <f t="shared" si="1"/>
        <v>91.433382445800888</v>
      </c>
      <c r="G26" s="15">
        <v>3221</v>
      </c>
      <c r="H26" s="16">
        <f t="shared" si="2"/>
        <v>-1123</v>
      </c>
      <c r="I26" s="29">
        <f t="shared" si="3"/>
        <v>74.148250460405151</v>
      </c>
      <c r="J26" s="15">
        <v>2460</v>
      </c>
      <c r="K26" s="16">
        <f t="shared" si="4"/>
        <v>-761</v>
      </c>
      <c r="L26" s="31">
        <f t="shared" si="5"/>
        <v>76.373796957466624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2733</v>
      </c>
      <c r="D27" s="15">
        <v>2345</v>
      </c>
      <c r="E27" s="16">
        <f t="shared" si="0"/>
        <v>-388</v>
      </c>
      <c r="F27" s="29">
        <f t="shared" si="1"/>
        <v>85.803146725210382</v>
      </c>
      <c r="G27" s="15">
        <v>2472</v>
      </c>
      <c r="H27" s="16">
        <f t="shared" si="2"/>
        <v>127</v>
      </c>
      <c r="I27" s="29">
        <f t="shared" si="3"/>
        <v>105.41577825159916</v>
      </c>
      <c r="J27" s="15">
        <v>1176</v>
      </c>
      <c r="K27" s="16">
        <f t="shared" si="4"/>
        <v>-1296</v>
      </c>
      <c r="L27" s="31">
        <f t="shared" si="5"/>
        <v>47.572815533980581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1677</v>
      </c>
      <c r="D28" s="15">
        <v>1872</v>
      </c>
      <c r="E28" s="16">
        <f t="shared" si="0"/>
        <v>195</v>
      </c>
      <c r="F28" s="29">
        <f t="shared" si="1"/>
        <v>111.62790697674419</v>
      </c>
      <c r="G28" s="15">
        <v>1315</v>
      </c>
      <c r="H28" s="16">
        <f t="shared" si="2"/>
        <v>-557</v>
      </c>
      <c r="I28" s="29">
        <f t="shared" si="3"/>
        <v>70.245726495726487</v>
      </c>
      <c r="J28" s="15">
        <v>965</v>
      </c>
      <c r="K28" s="16">
        <f t="shared" si="4"/>
        <v>-350</v>
      </c>
      <c r="L28" s="31">
        <f t="shared" si="5"/>
        <v>73.384030418250944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3035</v>
      </c>
      <c r="D29" s="15">
        <v>3473</v>
      </c>
      <c r="E29" s="16">
        <f t="shared" si="0"/>
        <v>438</v>
      </c>
      <c r="F29" s="29">
        <f t="shared" si="1"/>
        <v>114.4316309719934</v>
      </c>
      <c r="G29" s="15">
        <v>2815</v>
      </c>
      <c r="H29" s="16">
        <f t="shared" si="2"/>
        <v>-658</v>
      </c>
      <c r="I29" s="29">
        <f t="shared" si="3"/>
        <v>81.053843938957669</v>
      </c>
      <c r="J29" s="15">
        <v>2358</v>
      </c>
      <c r="K29" s="16">
        <f t="shared" si="4"/>
        <v>-457</v>
      </c>
      <c r="L29" s="31">
        <f t="shared" si="5"/>
        <v>83.765541740674948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2136</v>
      </c>
      <c r="D30" s="15">
        <v>2234</v>
      </c>
      <c r="E30" s="16">
        <f t="shared" si="0"/>
        <v>98</v>
      </c>
      <c r="F30" s="29">
        <f t="shared" si="1"/>
        <v>104.58801498127342</v>
      </c>
      <c r="G30" s="15">
        <v>1753</v>
      </c>
      <c r="H30" s="16">
        <f t="shared" si="2"/>
        <v>-481</v>
      </c>
      <c r="I30" s="29">
        <f t="shared" si="3"/>
        <v>78.469113697403756</v>
      </c>
      <c r="J30" s="15">
        <v>1067</v>
      </c>
      <c r="K30" s="16">
        <f t="shared" si="4"/>
        <v>-686</v>
      </c>
      <c r="L30" s="31">
        <f t="shared" si="5"/>
        <v>60.867084997147749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6155</v>
      </c>
      <c r="D31" s="15">
        <v>5869</v>
      </c>
      <c r="E31" s="16">
        <f t="shared" si="0"/>
        <v>-286</v>
      </c>
      <c r="F31" s="29">
        <f t="shared" si="1"/>
        <v>95.353371242891967</v>
      </c>
      <c r="G31" s="15">
        <v>3798</v>
      </c>
      <c r="H31" s="16">
        <f t="shared" si="2"/>
        <v>-2071</v>
      </c>
      <c r="I31" s="29">
        <f t="shared" si="3"/>
        <v>64.712898279093551</v>
      </c>
      <c r="J31" s="15">
        <v>3182</v>
      </c>
      <c r="K31" s="16">
        <f t="shared" si="4"/>
        <v>-616</v>
      </c>
      <c r="L31" s="31">
        <f t="shared" si="5"/>
        <v>83.780937335439702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1981</v>
      </c>
      <c r="D32" s="15">
        <v>1856</v>
      </c>
      <c r="E32" s="16">
        <f t="shared" si="0"/>
        <v>-125</v>
      </c>
      <c r="F32" s="29">
        <f t="shared" si="1"/>
        <v>93.690055527511362</v>
      </c>
      <c r="G32" s="15">
        <v>1481</v>
      </c>
      <c r="H32" s="16">
        <f t="shared" si="2"/>
        <v>-375</v>
      </c>
      <c r="I32" s="29">
        <f t="shared" si="3"/>
        <v>79.795258620689651</v>
      </c>
      <c r="J32" s="15">
        <v>1100</v>
      </c>
      <c r="K32" s="16">
        <f t="shared" si="4"/>
        <v>-381</v>
      </c>
      <c r="L32" s="31">
        <f t="shared" si="5"/>
        <v>74.274139095205939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1901</v>
      </c>
      <c r="D33" s="15">
        <v>1560</v>
      </c>
      <c r="E33" s="16">
        <f t="shared" si="0"/>
        <v>-341</v>
      </c>
      <c r="F33" s="29">
        <f t="shared" si="1"/>
        <v>82.062072593371909</v>
      </c>
      <c r="G33" s="15">
        <v>1388</v>
      </c>
      <c r="H33" s="16">
        <f t="shared" si="2"/>
        <v>-172</v>
      </c>
      <c r="I33" s="29">
        <f t="shared" si="3"/>
        <v>88.974358974358964</v>
      </c>
      <c r="J33" s="15">
        <v>907</v>
      </c>
      <c r="K33" s="16">
        <f t="shared" si="4"/>
        <v>-481</v>
      </c>
      <c r="L33" s="31">
        <f t="shared" si="5"/>
        <v>65.345821325648416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1907</v>
      </c>
      <c r="D34" s="15">
        <v>1988</v>
      </c>
      <c r="E34" s="16">
        <f t="shared" si="0"/>
        <v>81</v>
      </c>
      <c r="F34" s="29">
        <f t="shared" si="1"/>
        <v>104.24750917671737</v>
      </c>
      <c r="G34" s="15">
        <v>1620</v>
      </c>
      <c r="H34" s="16">
        <f t="shared" si="2"/>
        <v>-368</v>
      </c>
      <c r="I34" s="29">
        <f t="shared" si="3"/>
        <v>81.488933601609659</v>
      </c>
      <c r="J34" s="15">
        <v>1283</v>
      </c>
      <c r="K34" s="16">
        <f t="shared" si="4"/>
        <v>-337</v>
      </c>
      <c r="L34" s="31">
        <f t="shared" si="5"/>
        <v>79.197530864197532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4562</v>
      </c>
      <c r="D35" s="15">
        <v>5631</v>
      </c>
      <c r="E35" s="16">
        <f t="shared" si="0"/>
        <v>1069</v>
      </c>
      <c r="F35" s="29">
        <f t="shared" si="1"/>
        <v>123.43270495396756</v>
      </c>
      <c r="G35" s="15">
        <v>3729</v>
      </c>
      <c r="H35" s="16">
        <f t="shared" si="2"/>
        <v>-1902</v>
      </c>
      <c r="I35" s="29">
        <f t="shared" si="3"/>
        <v>66.222695791156099</v>
      </c>
      <c r="J35" s="15">
        <v>4489</v>
      </c>
      <c r="K35" s="16">
        <f t="shared" si="4"/>
        <v>760</v>
      </c>
      <c r="L35" s="31">
        <f t="shared" si="5"/>
        <v>120.38079914186109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80994</v>
      </c>
      <c r="D36" s="15">
        <v>64711</v>
      </c>
      <c r="E36" s="16">
        <f t="shared" si="0"/>
        <v>-16283</v>
      </c>
      <c r="F36" s="29">
        <f t="shared" si="1"/>
        <v>79.896041682099906</v>
      </c>
      <c r="G36" s="15">
        <v>38741</v>
      </c>
      <c r="H36" s="16">
        <f t="shared" si="2"/>
        <v>-25970</v>
      </c>
      <c r="I36" s="29">
        <f t="shared" si="3"/>
        <v>59.867719553089891</v>
      </c>
      <c r="J36" s="15">
        <v>33966</v>
      </c>
      <c r="K36" s="16">
        <f t="shared" si="4"/>
        <v>-4775</v>
      </c>
      <c r="L36" s="31">
        <f t="shared" si="5"/>
        <v>87.674556671226867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2711</v>
      </c>
      <c r="D37" s="15">
        <v>2951</v>
      </c>
      <c r="E37" s="16">
        <f t="shared" si="0"/>
        <v>240</v>
      </c>
      <c r="F37" s="29">
        <f t="shared" si="1"/>
        <v>108.85282183696052</v>
      </c>
      <c r="G37" s="15">
        <v>2303</v>
      </c>
      <c r="H37" s="16">
        <f t="shared" si="2"/>
        <v>-648</v>
      </c>
      <c r="I37" s="29">
        <f t="shared" si="3"/>
        <v>78.041341917993904</v>
      </c>
      <c r="J37" s="15">
        <v>1232</v>
      </c>
      <c r="K37" s="16">
        <f t="shared" si="4"/>
        <v>-1071</v>
      </c>
      <c r="L37" s="31">
        <f t="shared" si="5"/>
        <v>53.495440729483278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3857</v>
      </c>
      <c r="D38" s="15">
        <v>5017</v>
      </c>
      <c r="E38" s="16">
        <f t="shared" si="0"/>
        <v>1160</v>
      </c>
      <c r="F38" s="29">
        <f t="shared" si="1"/>
        <v>130.0751879699248</v>
      </c>
      <c r="G38" s="15">
        <v>2223</v>
      </c>
      <c r="H38" s="16">
        <f t="shared" si="2"/>
        <v>-2794</v>
      </c>
      <c r="I38" s="29">
        <f t="shared" si="3"/>
        <v>44.309348216065374</v>
      </c>
      <c r="J38" s="15">
        <v>1980</v>
      </c>
      <c r="K38" s="16">
        <f t="shared" si="4"/>
        <v>-243</v>
      </c>
      <c r="L38" s="31">
        <f t="shared" si="5"/>
        <v>89.068825910931167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2088</v>
      </c>
      <c r="D39" s="28">
        <v>3004</v>
      </c>
      <c r="E39" s="16">
        <f t="shared" si="0"/>
        <v>916</v>
      </c>
      <c r="F39" s="29">
        <f t="shared" si="1"/>
        <v>143.86973180076629</v>
      </c>
      <c r="G39" s="15">
        <v>3507</v>
      </c>
      <c r="H39" s="16">
        <f t="shared" si="2"/>
        <v>503</v>
      </c>
      <c r="I39" s="35">
        <f t="shared" si="3"/>
        <v>116.74434087882824</v>
      </c>
      <c r="J39" s="15">
        <v>3433</v>
      </c>
      <c r="K39" s="16">
        <f t="shared" si="4"/>
        <v>-74</v>
      </c>
      <c r="L39" s="31">
        <f t="shared" si="5"/>
        <v>97.889934416880521</v>
      </c>
      <c r="N39" s="27"/>
      <c r="P39" s="23"/>
    </row>
    <row r="40" spans="1:16" s="6" customFormat="1" ht="21.6" customHeight="1" thickBot="1">
      <c r="A40" s="37" t="s">
        <v>72</v>
      </c>
      <c r="B40" s="38"/>
      <c r="C40" s="21">
        <f>SUM(C7:C39)</f>
        <v>243839</v>
      </c>
      <c r="D40" s="21">
        <f>SUM(D7:D39)</f>
        <v>220776</v>
      </c>
      <c r="E40" s="21">
        <f>D40-C40</f>
        <v>-23063</v>
      </c>
      <c r="F40" s="30">
        <f>D40/C40*100</f>
        <v>90.541709898744656</v>
      </c>
      <c r="G40" s="21">
        <f>SUM(G7:G39)</f>
        <v>161877</v>
      </c>
      <c r="H40" s="33">
        <f>G40-D40</f>
        <v>-58899</v>
      </c>
      <c r="I40" s="36">
        <f t="shared" si="3"/>
        <v>73.321828459615176</v>
      </c>
      <c r="J40" s="34">
        <f>SUM(J7:J39)</f>
        <v>122945</v>
      </c>
      <c r="K40" s="21">
        <f>SUM(K7:K39)</f>
        <v>-38932</v>
      </c>
      <c r="L40" s="30">
        <f>J40/G40*100</f>
        <v>75.949640776639043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78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2024-09-18T13:46:19Z</dcterms:modified>
</cp:coreProperties>
</file>