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935" windowHeight="11880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H15" i="2"/>
  <c r="F15"/>
  <c r="E15"/>
  <c r="H13"/>
  <c r="G13"/>
  <c r="F13"/>
  <c r="F16" s="1"/>
  <c r="D15"/>
  <c r="G14" s="1"/>
  <c r="G15" s="1"/>
  <c r="C15"/>
  <c r="D13"/>
  <c r="C13"/>
  <c r="E10" s="1"/>
  <c r="H16" l="1"/>
  <c r="G16"/>
  <c r="D16"/>
  <c r="C16"/>
  <c r="E12"/>
  <c r="E11"/>
  <c r="E9"/>
  <c r="E13" l="1"/>
  <c r="E16" s="1"/>
</calcChain>
</file>

<file path=xl/sharedStrings.xml><?xml version="1.0" encoding="utf-8"?>
<sst xmlns="http://schemas.openxmlformats.org/spreadsheetml/2006/main" count="25" uniqueCount="23">
  <si>
    <t>ВСЕГО</t>
  </si>
  <si>
    <t>Наименование муниципального образования</t>
  </si>
  <si>
    <t>ИТОГО муниципальные районы</t>
  </si>
  <si>
    <t>ИТОГО городские округа</t>
  </si>
  <si>
    <t>Субсидии местным бюджетам на строительство (реконструкцию), капитальный ремонт, ремонт и содержание 
автомобильных дорог общего пользования местного значения</t>
  </si>
  <si>
    <t>Большесолдатский муниципальный район</t>
  </si>
  <si>
    <t>Курский муниципальный район</t>
  </si>
  <si>
    <t>Солнцевский муниципальный район</t>
  </si>
  <si>
    <t>Дмитриевский муниципальный район</t>
  </si>
  <si>
    <t>город Железногорск</t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</si>
  <si>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</si>
  <si>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0,901710</t>
  </si>
  <si>
    <t>0,900369</t>
  </si>
  <si>
    <t>0,913503</t>
  </si>
  <si>
    <t>0,901184</t>
  </si>
  <si>
    <t>1,0</t>
  </si>
  <si>
    <r>
      <rPr>
        <b/>
        <sz val="11"/>
        <color theme="1"/>
        <rFont val="Times New Roman"/>
        <family val="1"/>
        <charset val="204"/>
      </rPr>
      <t>расчетный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</si>
  <si>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Формула расчета субсидии:</t>
  </si>
  <si>
    <t>Уровень расчетной бюджетной обеспеченности (Yi)</t>
  </si>
  <si>
    <t>Размер бюджетных ассигнований, предусмотренных в областном бюджете на соответствующий финансовый год (Б)</t>
  </si>
  <si>
    <t>Всего расходы консолидированного бюджета (Si)</t>
  </si>
  <si>
    <t>Приложение № 2.9</t>
  </si>
  <si>
    <t>Софинансирование расходных обязательств ОБ, рублей</t>
  </si>
</sst>
</file>

<file path=xl/styles.xml><?xml version="1.0" encoding="utf-8"?>
<styleSheet xmlns="http://schemas.openxmlformats.org/spreadsheetml/2006/main">
  <numFmts count="1">
    <numFmt numFmtId="164" formatCode="#,##0_р_."/>
  </numFmts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Times New Roman"/>
      <family val="2"/>
    </font>
    <font>
      <b/>
      <i/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7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5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_ОБЩ.ПО РАЙОНАМ 2022-2024 (2 (3)" xfId="1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19</xdr:row>
      <xdr:rowOff>2</xdr:rowOff>
    </xdr:from>
    <xdr:to>
      <xdr:col>0</xdr:col>
      <xdr:colOff>2254252</xdr:colOff>
      <xdr:row>20</xdr:row>
      <xdr:rowOff>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2" y="7037919"/>
          <a:ext cx="2190750" cy="39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zoomScale="90" zoomScaleNormal="90" workbookViewId="0">
      <selection activeCell="E7" sqref="E7:F7"/>
    </sheetView>
  </sheetViews>
  <sheetFormatPr defaultRowHeight="15"/>
  <cols>
    <col min="1" max="1" width="37" customWidth="1"/>
    <col min="2" max="2" width="18.140625" customWidth="1"/>
    <col min="3" max="3" width="15.5703125" customWidth="1"/>
    <col min="4" max="4" width="17.7109375" customWidth="1"/>
    <col min="5" max="5" width="19.5703125" customWidth="1"/>
    <col min="6" max="6" width="17.5703125" customWidth="1"/>
    <col min="7" max="7" width="18.28515625" customWidth="1"/>
    <col min="8" max="8" width="18.140625" customWidth="1"/>
  </cols>
  <sheetData>
    <row r="1" spans="1:8">
      <c r="G1" s="20" t="s">
        <v>21</v>
      </c>
      <c r="H1" s="20"/>
    </row>
    <row r="4" spans="1:8" ht="35.25" customHeight="1">
      <c r="A4" s="17" t="s">
        <v>4</v>
      </c>
      <c r="B4" s="17"/>
      <c r="C4" s="17"/>
      <c r="D4" s="17"/>
      <c r="E4" s="17"/>
      <c r="F4" s="17"/>
      <c r="G4" s="17"/>
      <c r="H4" s="17"/>
    </row>
    <row r="5" spans="1:8" ht="17.25" customHeight="1">
      <c r="A5" s="12"/>
      <c r="B5" s="12"/>
      <c r="C5" s="12"/>
      <c r="D5" s="12"/>
      <c r="E5" s="12"/>
      <c r="F5" s="12"/>
      <c r="G5" s="12"/>
      <c r="H5" s="12"/>
    </row>
    <row r="6" spans="1:8" ht="23.25" customHeight="1">
      <c r="A6" s="16" t="s">
        <v>1</v>
      </c>
      <c r="B6" s="16" t="s">
        <v>18</v>
      </c>
      <c r="C6" s="16" t="s">
        <v>20</v>
      </c>
      <c r="D6" s="16"/>
      <c r="E6" s="16" t="s">
        <v>22</v>
      </c>
      <c r="F6" s="16"/>
      <c r="G6" s="16"/>
      <c r="H6" s="16"/>
    </row>
    <row r="7" spans="1:8" ht="18" customHeight="1">
      <c r="A7" s="16"/>
      <c r="B7" s="16"/>
      <c r="C7" s="16"/>
      <c r="D7" s="16"/>
      <c r="E7" s="16">
        <v>2023</v>
      </c>
      <c r="F7" s="16"/>
      <c r="G7" s="16">
        <v>2024</v>
      </c>
      <c r="H7" s="16"/>
    </row>
    <row r="8" spans="1:8" ht="37.5" customHeight="1">
      <c r="A8" s="16"/>
      <c r="B8" s="16"/>
      <c r="C8" s="13">
        <v>2023</v>
      </c>
      <c r="D8" s="13">
        <v>2024</v>
      </c>
      <c r="E8" s="13" t="s">
        <v>16</v>
      </c>
      <c r="F8" s="13" t="s">
        <v>10</v>
      </c>
      <c r="G8" s="13" t="s">
        <v>16</v>
      </c>
      <c r="H8" s="13" t="s">
        <v>10</v>
      </c>
    </row>
    <row r="9" spans="1:8" ht="19.5" customHeight="1">
      <c r="A9" s="3" t="s">
        <v>5</v>
      </c>
      <c r="B9" s="10" t="s">
        <v>11</v>
      </c>
      <c r="C9" s="1">
        <v>21861292</v>
      </c>
      <c r="D9" s="7">
        <v>0</v>
      </c>
      <c r="E9" s="2">
        <f>(E17*(C9/B9))/(C13/B9)</f>
        <v>28277793.871169001</v>
      </c>
      <c r="F9" s="2">
        <v>21424066</v>
      </c>
      <c r="G9" s="7">
        <v>0</v>
      </c>
      <c r="H9" s="7">
        <v>0</v>
      </c>
    </row>
    <row r="10" spans="1:8" ht="19.5" customHeight="1">
      <c r="A10" s="6" t="s">
        <v>8</v>
      </c>
      <c r="B10" s="10" t="s">
        <v>12</v>
      </c>
      <c r="C10" s="1">
        <v>35323450</v>
      </c>
      <c r="D10" s="7">
        <v>0</v>
      </c>
      <c r="E10" s="2">
        <f>(E17*(C10/B10))/(C13/B10)</f>
        <v>45691226.2055941</v>
      </c>
      <c r="F10" s="2">
        <v>34616980</v>
      </c>
      <c r="G10" s="7">
        <v>0</v>
      </c>
      <c r="H10" s="7">
        <v>0</v>
      </c>
    </row>
    <row r="11" spans="1:8" ht="19.5" customHeight="1">
      <c r="A11" s="3" t="s">
        <v>6</v>
      </c>
      <c r="B11" s="10" t="s">
        <v>13</v>
      </c>
      <c r="C11" s="1">
        <v>26956033</v>
      </c>
      <c r="D11" s="8">
        <v>0</v>
      </c>
      <c r="E11" s="2">
        <f>(E17*(C11/B11))/(C13/B11)</f>
        <v>34867890.916896835</v>
      </c>
      <c r="F11" s="2">
        <v>25877791</v>
      </c>
      <c r="G11" s="8">
        <v>0</v>
      </c>
      <c r="H11" s="8">
        <v>0</v>
      </c>
    </row>
    <row r="12" spans="1:8" ht="19.5" customHeight="1">
      <c r="A12" s="3" t="s">
        <v>7</v>
      </c>
      <c r="B12" s="10" t="s">
        <v>14</v>
      </c>
      <c r="C12" s="1">
        <v>19910829</v>
      </c>
      <c r="D12" s="7">
        <v>0</v>
      </c>
      <c r="E12" s="2">
        <f>(E17*(C12/B12))/(C13/B12)</f>
        <v>25754851.006340064</v>
      </c>
      <c r="F12" s="2">
        <v>19711721</v>
      </c>
      <c r="G12" s="7">
        <v>0</v>
      </c>
      <c r="H12" s="7">
        <v>0</v>
      </c>
    </row>
    <row r="13" spans="1:8" ht="18" customHeight="1">
      <c r="A13" s="4" t="s">
        <v>2</v>
      </c>
      <c r="B13" s="10"/>
      <c r="C13" s="5">
        <f t="shared" ref="C13:H13" si="0">SUM(C9:C12)</f>
        <v>104051604</v>
      </c>
      <c r="D13" s="5">
        <f t="shared" si="0"/>
        <v>0</v>
      </c>
      <c r="E13" s="5">
        <f t="shared" si="0"/>
        <v>134591762</v>
      </c>
      <c r="F13" s="5">
        <f t="shared" si="0"/>
        <v>101630558</v>
      </c>
      <c r="G13" s="5">
        <f t="shared" si="0"/>
        <v>0</v>
      </c>
      <c r="H13" s="5">
        <f t="shared" si="0"/>
        <v>0</v>
      </c>
    </row>
    <row r="14" spans="1:8" ht="17.25" customHeight="1">
      <c r="A14" s="3" t="s">
        <v>9</v>
      </c>
      <c r="B14" s="10" t="s">
        <v>15</v>
      </c>
      <c r="C14" s="1">
        <v>0</v>
      </c>
      <c r="D14" s="7">
        <v>73684211</v>
      </c>
      <c r="E14" s="2">
        <v>0</v>
      </c>
      <c r="F14" s="2">
        <v>0</v>
      </c>
      <c r="G14" s="2">
        <f>(G17*(D14/B14))/(D15/B14)</f>
        <v>171326625</v>
      </c>
      <c r="H14" s="2">
        <v>70000000</v>
      </c>
    </row>
    <row r="15" spans="1:8" ht="16.5" customHeight="1">
      <c r="A15" s="4" t="s">
        <v>3</v>
      </c>
      <c r="B15" s="10"/>
      <c r="C15" s="5">
        <f t="shared" ref="C15:H15" si="1">C14</f>
        <v>0</v>
      </c>
      <c r="D15" s="5">
        <f t="shared" si="1"/>
        <v>73684211</v>
      </c>
      <c r="E15" s="5">
        <f t="shared" si="1"/>
        <v>0</v>
      </c>
      <c r="F15" s="5">
        <f t="shared" si="1"/>
        <v>0</v>
      </c>
      <c r="G15" s="5">
        <f t="shared" si="1"/>
        <v>171326625</v>
      </c>
      <c r="H15" s="5">
        <f t="shared" si="1"/>
        <v>70000000</v>
      </c>
    </row>
    <row r="16" spans="1:8" ht="19.5" customHeight="1">
      <c r="A16" s="4" t="s">
        <v>0</v>
      </c>
      <c r="B16" s="10"/>
      <c r="C16" s="5">
        <f t="shared" ref="C16:H16" si="2">C13+C15</f>
        <v>104051604</v>
      </c>
      <c r="D16" s="5">
        <f t="shared" si="2"/>
        <v>73684211</v>
      </c>
      <c r="E16" s="11">
        <f t="shared" si="2"/>
        <v>134591762</v>
      </c>
      <c r="F16" s="11">
        <f t="shared" si="2"/>
        <v>101630558</v>
      </c>
      <c r="G16" s="11">
        <f t="shared" si="2"/>
        <v>171326625</v>
      </c>
      <c r="H16" s="11">
        <f t="shared" si="2"/>
        <v>70000000</v>
      </c>
    </row>
    <row r="17" spans="1:8" ht="27" customHeight="1">
      <c r="A17" s="18" t="s">
        <v>19</v>
      </c>
      <c r="B17" s="18"/>
      <c r="C17" s="18"/>
      <c r="D17" s="18"/>
      <c r="E17" s="19">
        <v>134591762</v>
      </c>
      <c r="F17" s="19"/>
      <c r="G17" s="19">
        <v>171326625</v>
      </c>
      <c r="H17" s="19"/>
    </row>
    <row r="18" spans="1:8" ht="21" customHeight="1">
      <c r="H18" s="15"/>
    </row>
    <row r="19" spans="1:8" ht="20.25" customHeight="1">
      <c r="A19" s="14" t="s">
        <v>17</v>
      </c>
    </row>
    <row r="20" spans="1:8" ht="30.75" customHeight="1">
      <c r="E20" s="9"/>
    </row>
  </sheetData>
  <mergeCells count="11">
    <mergeCell ref="G1:H1"/>
    <mergeCell ref="A17:D17"/>
    <mergeCell ref="E17:F17"/>
    <mergeCell ref="G17:H17"/>
    <mergeCell ref="A4:H4"/>
    <mergeCell ref="E7:F7"/>
    <mergeCell ref="G7:H7"/>
    <mergeCell ref="E6:H6"/>
    <mergeCell ref="C6:D7"/>
    <mergeCell ref="B6:B8"/>
    <mergeCell ref="A6:A8"/>
  </mergeCells>
  <pageMargins left="0.41" right="0.2" top="0.74803149606299213" bottom="0.74803149606299213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Zvyagina_I</cp:lastModifiedBy>
  <cp:lastPrinted>2022-10-14T14:39:33Z</cp:lastPrinted>
  <dcterms:created xsi:type="dcterms:W3CDTF">2020-07-10T07:07:33Z</dcterms:created>
  <dcterms:modified xsi:type="dcterms:W3CDTF">2022-10-14T14:39:51Z</dcterms:modified>
</cp:coreProperties>
</file>