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Лист2!$A$1:$G$244</definedName>
  </definedNames>
  <calcPr calcId="125725"/>
</workbook>
</file>

<file path=xl/calcChain.xml><?xml version="1.0" encoding="utf-8"?>
<calcChain xmlns="http://schemas.openxmlformats.org/spreadsheetml/2006/main">
  <c r="G243" i="5"/>
  <c r="F243"/>
  <c r="E243"/>
  <c r="G242"/>
  <c r="F242"/>
  <c r="E242"/>
  <c r="G241"/>
  <c r="F241"/>
  <c r="E241"/>
  <c r="G240"/>
  <c r="F240"/>
  <c r="F239"/>
  <c r="F238"/>
  <c r="E238"/>
  <c r="G237"/>
  <c r="F237"/>
  <c r="G236"/>
  <c r="F236"/>
  <c r="E236"/>
  <c r="G235"/>
  <c r="F235"/>
  <c r="G233"/>
  <c r="F233"/>
  <c r="E233"/>
  <c r="G232"/>
  <c r="F232"/>
  <c r="G231"/>
  <c r="F231"/>
  <c r="G230"/>
  <c r="F230"/>
  <c r="E230"/>
  <c r="G229"/>
  <c r="F229"/>
  <c r="E229"/>
  <c r="G228"/>
  <c r="F228"/>
  <c r="E228"/>
  <c r="G227"/>
  <c r="F227"/>
  <c r="E227"/>
  <c r="F226"/>
  <c r="E226"/>
  <c r="G225"/>
  <c r="F225"/>
  <c r="E225"/>
  <c r="F224"/>
  <c r="E224"/>
  <c r="G223"/>
  <c r="F223"/>
  <c r="E223"/>
  <c r="G222"/>
  <c r="F222"/>
  <c r="E222"/>
  <c r="F221"/>
  <c r="E221"/>
  <c r="F220"/>
  <c r="E220"/>
  <c r="F219"/>
  <c r="E219"/>
  <c r="G218"/>
  <c r="F218"/>
  <c r="E218"/>
  <c r="G217"/>
  <c r="F217"/>
  <c r="E217"/>
  <c r="F216"/>
  <c r="E216"/>
  <c r="G215"/>
  <c r="F215"/>
  <c r="E215"/>
  <c r="G214"/>
  <c r="F214"/>
  <c r="E214"/>
  <c r="G213"/>
  <c r="F213"/>
  <c r="G212"/>
  <c r="F212"/>
  <c r="F211"/>
  <c r="F210"/>
  <c r="E210"/>
  <c r="G209"/>
  <c r="F209"/>
  <c r="E209"/>
  <c r="F208"/>
  <c r="E208"/>
  <c r="G207"/>
  <c r="F207"/>
  <c r="E207"/>
  <c r="G206"/>
  <c r="F206"/>
  <c r="G205"/>
  <c r="F205"/>
  <c r="E205"/>
  <c r="G204"/>
  <c r="F204"/>
  <c r="G203"/>
  <c r="F203"/>
  <c r="F202"/>
  <c r="E202"/>
  <c r="G201"/>
  <c r="F201"/>
  <c r="E201"/>
  <c r="F200"/>
  <c r="G199"/>
  <c r="F199"/>
  <c r="E199"/>
  <c r="G198"/>
  <c r="F198"/>
  <c r="E198"/>
  <c r="G197"/>
  <c r="F197"/>
  <c r="E197"/>
  <c r="G196"/>
  <c r="F196"/>
  <c r="E196"/>
  <c r="G195"/>
  <c r="F195"/>
  <c r="E195"/>
  <c r="G194"/>
  <c r="F194"/>
  <c r="E194"/>
  <c r="G193"/>
  <c r="F193"/>
  <c r="E193"/>
  <c r="G192"/>
  <c r="F192"/>
  <c r="E192"/>
  <c r="G191"/>
  <c r="F191"/>
  <c r="E191"/>
  <c r="G190"/>
  <c r="F190"/>
  <c r="E190"/>
  <c r="G189"/>
  <c r="F189"/>
  <c r="G188"/>
  <c r="F188"/>
  <c r="E188"/>
  <c r="F187"/>
  <c r="E187"/>
  <c r="G186"/>
  <c r="F186"/>
  <c r="E186"/>
  <c r="F185"/>
  <c r="E185"/>
  <c r="G183"/>
  <c r="F183"/>
  <c r="E183"/>
  <c r="G182"/>
  <c r="F182"/>
  <c r="E182"/>
  <c r="G181"/>
  <c r="F181"/>
  <c r="E181"/>
  <c r="F180"/>
  <c r="E180"/>
  <c r="G179"/>
  <c r="F179"/>
  <c r="E179"/>
  <c r="G178"/>
  <c r="F178"/>
  <c r="F177"/>
  <c r="E177"/>
  <c r="F176"/>
  <c r="E176"/>
  <c r="F175"/>
  <c r="E175"/>
  <c r="F174"/>
  <c r="E174"/>
  <c r="F173"/>
  <c r="E173"/>
  <c r="G172"/>
  <c r="F172"/>
  <c r="E172"/>
  <c r="G171"/>
  <c r="F171"/>
  <c r="E171"/>
  <c r="G170"/>
  <c r="F170"/>
  <c r="E170"/>
  <c r="G169"/>
  <c r="F169"/>
  <c r="E169"/>
  <c r="G168"/>
  <c r="F168"/>
  <c r="E168"/>
  <c r="G167"/>
  <c r="F167"/>
  <c r="E167"/>
  <c r="G166"/>
  <c r="F166"/>
  <c r="E166"/>
  <c r="G165"/>
  <c r="F165"/>
  <c r="G164"/>
  <c r="F164"/>
  <c r="E164"/>
  <c r="F163"/>
  <c r="E163"/>
  <c r="G162"/>
  <c r="F162"/>
  <c r="E162"/>
  <c r="G161"/>
  <c r="F161"/>
  <c r="E161"/>
  <c r="G160"/>
  <c r="F160"/>
  <c r="E160"/>
  <c r="G159"/>
  <c r="F159"/>
  <c r="E159"/>
  <c r="G158"/>
  <c r="F158"/>
  <c r="E158"/>
  <c r="G157"/>
  <c r="F157"/>
  <c r="E157"/>
  <c r="G156"/>
  <c r="F156"/>
  <c r="E156"/>
  <c r="G155"/>
  <c r="F155"/>
  <c r="E155"/>
  <c r="G154"/>
  <c r="F154"/>
  <c r="E154"/>
  <c r="G153"/>
  <c r="F153"/>
  <c r="F152"/>
  <c r="E152"/>
  <c r="F151"/>
  <c r="E151"/>
  <c r="F150"/>
  <c r="E150"/>
  <c r="G149"/>
  <c r="F149"/>
  <c r="E149"/>
  <c r="G148"/>
  <c r="F148"/>
  <c r="F147"/>
  <c r="E147"/>
  <c r="F146"/>
  <c r="E146"/>
  <c r="G145"/>
  <c r="F145"/>
  <c r="E145"/>
  <c r="G144"/>
  <c r="F144"/>
  <c r="E144"/>
  <c r="F143"/>
  <c r="E143"/>
  <c r="G142"/>
  <c r="F142"/>
  <c r="F141"/>
  <c r="E141"/>
  <c r="F140"/>
  <c r="E140"/>
  <c r="F139"/>
  <c r="E139"/>
  <c r="F138"/>
  <c r="E138"/>
  <c r="G137"/>
  <c r="F137"/>
  <c r="E137"/>
  <c r="G136"/>
  <c r="F136"/>
  <c r="E136"/>
  <c r="G135"/>
  <c r="F135"/>
  <c r="E135"/>
  <c r="F134"/>
  <c r="E134"/>
  <c r="F133"/>
  <c r="E133"/>
  <c r="F132"/>
  <c r="G131"/>
  <c r="F131"/>
  <c r="E131"/>
  <c r="G130"/>
  <c r="F130"/>
  <c r="E130"/>
  <c r="F129"/>
  <c r="E129"/>
  <c r="G128"/>
  <c r="F128"/>
  <c r="E128"/>
  <c r="G127"/>
  <c r="F127"/>
  <c r="G126"/>
  <c r="F126"/>
  <c r="E126"/>
  <c r="F125"/>
  <c r="E125"/>
  <c r="G124"/>
  <c r="F124"/>
  <c r="E124"/>
  <c r="F123"/>
  <c r="E123"/>
  <c r="G122"/>
  <c r="F122"/>
  <c r="G121"/>
  <c r="F121"/>
  <c r="E121"/>
  <c r="G120"/>
  <c r="F120"/>
  <c r="E120"/>
  <c r="G119"/>
  <c r="F119"/>
  <c r="E119"/>
  <c r="G118"/>
  <c r="F118"/>
  <c r="E118"/>
  <c r="G117"/>
  <c r="F117"/>
  <c r="E117"/>
  <c r="G116"/>
  <c r="F116"/>
  <c r="E116"/>
  <c r="F115"/>
  <c r="E115"/>
  <c r="G114"/>
  <c r="F114"/>
  <c r="G113"/>
  <c r="F113"/>
  <c r="E113"/>
  <c r="F112"/>
  <c r="E112"/>
  <c r="G111"/>
  <c r="F111"/>
  <c r="E111"/>
  <c r="G110"/>
  <c r="F110"/>
  <c r="E110"/>
  <c r="F109"/>
  <c r="G108"/>
  <c r="F108"/>
  <c r="E108"/>
  <c r="G107"/>
  <c r="F107"/>
  <c r="E107"/>
  <c r="G106"/>
  <c r="F106"/>
  <c r="E106"/>
  <c r="G105"/>
  <c r="F105"/>
  <c r="E105"/>
  <c r="G6"/>
  <c r="F6"/>
  <c r="E6"/>
  <c r="K70"/>
  <c r="J46" l="1"/>
  <c r="J70"/>
  <c r="J85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70" l="1"/>
  <c r="L70" s="1"/>
  <c r="H72"/>
  <c r="L72" s="1"/>
</calcChain>
</file>

<file path=xl/sharedStrings.xml><?xml version="1.0" encoding="utf-8"?>
<sst xmlns="http://schemas.openxmlformats.org/spreadsheetml/2006/main" count="247" uniqueCount="238">
  <si>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</si>
  <si>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</si>
  <si>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</si>
  <si>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</si>
  <si>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</si>
  <si>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</si>
  <si>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</si>
  <si>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</si>
  <si>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</si>
  <si>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</si>
  <si>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</si>
  <si>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</si>
  <si>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</si>
  <si>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</si>
  <si>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</si>
  <si>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</si>
  <si>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</si>
  <si>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</si>
  <si>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</si>
  <si>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</si>
  <si>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</si>
  <si>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</si>
  <si>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</si>
  <si>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</si>
  <si>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</si>
  <si>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</si>
  <si>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</si>
  <si>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</si>
  <si>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</si>
  <si>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</si>
  <si>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</si>
  <si>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</si>
  <si>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</si>
  <si>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</si>
  <si>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</si>
  <si>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</si>
  <si>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</si>
  <si>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</si>
  <si>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</si>
  <si>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</si>
  <si>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</si>
  <si>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</si>
  <si>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</si>
  <si>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</si>
  <si>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</si>
  <si>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</si>
  <si>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</si>
  <si>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</si>
  <si>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</si>
  <si>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</si>
  <si>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</si>
  <si>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</si>
  <si>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</si>
  <si>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</si>
  <si>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</si>
  <si>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</si>
  <si>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</si>
  <si>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</si>
  <si>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</si>
  <si>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</si>
  <si>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</si>
  <si>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</si>
  <si>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</si>
  <si>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</si>
  <si>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</si>
  <si>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</si>
  <si>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</si>
  <si>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</si>
  <si>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</si>
  <si>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</si>
  <si>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</si>
  <si>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</si>
  <si>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</si>
  <si>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</si>
  <si>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</si>
  <si>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</si>
  <si>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</si>
  <si>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</si>
  <si>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</si>
  <si>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</si>
  <si>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</si>
  <si>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</si>
  <si>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</si>
  <si>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</si>
  <si>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</si>
  <si>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</si>
  <si>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</si>
  <si>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</si>
  <si>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</si>
  <si>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</si>
  <si>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</si>
  <si>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</si>
  <si>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</si>
  <si>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01.06.2022 г. </t>
  </si>
  <si>
    <t xml:space="preserve">Фактически поступило с начала года на 01.06.2023 г. </t>
  </si>
  <si>
    <t>% выполнения фактических поступлений на 01.06.2023 г. к плану 2023 года</t>
  </si>
  <si>
    <t xml:space="preserve">Отклонения факта на 01.06.2023 г. от 01.06.2022 г., </t>
  </si>
  <si>
    <t xml:space="preserve">Поступление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</si>
  <si>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</si>
  <si>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</si>
  <si>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</si>
  <si>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</si>
  <si>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</si>
  <si>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</si>
  <si>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</si>
  <si>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</si>
  <si>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</si>
  <si>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</si>
  <si>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</si>
  <si>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</si>
  <si>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</si>
  <si>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</si>
  <si>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</si>
  <si>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</si>
  <si>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</si>
  <si>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</si>
  <si>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</si>
  <si>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</si>
  <si>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</si>
  <si>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</si>
  <si>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</si>
  <si>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</si>
  <si>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</si>
  <si>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</si>
  <si>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</si>
  <si>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</si>
  <si>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обеспечение образовательных организаций материально-технической базой для внедрения цифровой образовательной среды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</si>
  <si>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</si>
  <si>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</si>
  <si>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спортивной подготовки в нормативное состояние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</si>
  <si>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</si>
  <si>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</si>
  <si>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</si>
  <si>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</si>
  <si>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</si>
  <si>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</si>
  <si>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</si>
  <si>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</si>
  <si>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</si>
  <si>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</si>
  <si>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</si>
  <si>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</si>
  <si>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</si>
  <si>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</si>
  <si>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</si>
  <si>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</si>
  <si>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</si>
  <si>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приведение в нормативное состояние автомобильных дорог и искусственных дорожных сооружений в рамках реализации национального проекта "Безопасные качественные дороги"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</si>
  <si>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</si>
  <si>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</si>
  <si>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</si>
  <si>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</si>
  <si>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</si>
  <si>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</si>
  <si>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</si>
  <si>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</si>
  <si>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</si>
  <si>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</si>
  <si>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</si>
  <si>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</si>
  <si>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</si>
  <si>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</si>
  <si>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</si>
  <si>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</si>
  <si>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</si>
  <si>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</si>
  <si>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</si>
  <si>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</si>
  <si>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</si>
  <si>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</si>
  <si>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</si>
  <si>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</si>
  <si>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</si>
  <si>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</si>
  <si>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</si>
  <si>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</si>
  <si>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</si>
  <si>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</si>
  <si>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</si>
  <si>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</si>
  <si>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</si>
  <si>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</si>
  <si>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</si>
  <si>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</si>
  <si>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</si>
  <si>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</si>
  <si>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</si>
  <si>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</si>
  <si>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</si>
  <si>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</si>
  <si>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</si>
  <si>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</si>
  <si>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 О занятости населения в Российской Федерации"</t>
  </si>
  <si>
    <t>Субвенции бюджетам на осуществление мер пожарной безопасности и тушение лесных пожаров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</si>
  <si>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</si>
  <si>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</si>
  <si>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</si>
  <si>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</si>
  <si>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</si>
  <si>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</si>
  <si>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</si>
  <si>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</si>
  <si>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</si>
  <si>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</si>
  <si>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</si>
  <si>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</si>
  <si>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</si>
  <si>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</si>
  <si>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</si>
  <si>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</si>
  <si>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</si>
  <si>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</si>
  <si>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</si>
  <si>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</si>
  <si>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</si>
  <si>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</si>
  <si>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</si>
  <si>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</si>
  <si>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</si>
  <si>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</si>
  <si>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</si>
  <si>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</si>
  <si>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</si>
  <si>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</si>
  <si>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</si>
  <si>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</si>
  <si>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Украины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</si>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</sst>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3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87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3" fontId="2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 wrapText="1"/>
    </xf>
    <xf numFmtId="0" fontId="2" fillId="0" borderId="1" xfId="1" applyNumberFormat="1" applyFont="1" applyFill="1" applyBorder="1" applyAlignment="1">
      <alignment horizontal="center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0" fontId="20" fillId="0" borderId="1" xfId="1" applyNumberFormat="1" applyFont="1" applyFill="1" applyBorder="1" applyAlignment="1">
      <alignment wrapText="1"/>
    </xf>
    <xf numFmtId="3" fontId="20" fillId="0" borderId="1" xfId="0" applyNumberFormat="1" applyFont="1" applyFill="1" applyBorder="1" applyAlignment="1">
      <alignment horizontal="right" wrapText="1"/>
    </xf>
    <xf numFmtId="3" fontId="20" fillId="0" borderId="1" xfId="0" applyNumberFormat="1" applyFont="1" applyFill="1" applyBorder="1" applyAlignment="1">
      <alignment horizontal="right"/>
    </xf>
    <xf numFmtId="0" fontId="15" fillId="0" borderId="1" xfId="1" applyNumberFormat="1" applyFont="1" applyFill="1" applyBorder="1" applyAlignment="1">
      <alignment wrapText="1"/>
    </xf>
    <xf numFmtId="3" fontId="15" fillId="0" borderId="1" xfId="0" applyNumberFormat="1" applyFont="1" applyFill="1" applyBorder="1" applyAlignment="1">
      <alignment horizontal="right" wrapText="1"/>
    </xf>
    <xf numFmtId="3" fontId="15" fillId="0" borderId="1" xfId="0" applyNumberFormat="1" applyFont="1" applyFill="1" applyBorder="1" applyAlignment="1">
      <alignment horizontal="right"/>
    </xf>
    <xf numFmtId="0" fontId="21" fillId="0" borderId="0" xfId="0" applyFont="1" applyFill="1"/>
    <xf numFmtId="0" fontId="20" fillId="0" borderId="1" xfId="1" applyNumberFormat="1" applyFont="1" applyFill="1" applyBorder="1" applyAlignment="1">
      <alignment horizontal="left" vertical="top" wrapText="1"/>
    </xf>
    <xf numFmtId="0" fontId="0" fillId="0" borderId="1" xfId="0" applyFill="1" applyBorder="1"/>
    <xf numFmtId="0" fontId="22" fillId="0" borderId="1" xfId="0" applyFont="1" applyFill="1" applyBorder="1"/>
    <xf numFmtId="0" fontId="18" fillId="0" borderId="1" xfId="0" applyFont="1" applyFill="1" applyBorder="1"/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43"/>
  <sheetViews>
    <sheetView tabSelected="1" topLeftCell="A201" zoomScaleNormal="100" workbookViewId="0">
      <pane xSplit="1" topLeftCell="B1" activePane="topRight" state="frozen"/>
      <selection pane="topRight" activeCell="P205" sqref="P205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62" t="s">
        <v>97</v>
      </c>
      <c r="B1" s="62"/>
      <c r="C1" s="62"/>
      <c r="D1" s="62"/>
      <c r="E1" s="62"/>
      <c r="F1" s="63"/>
      <c r="G1" s="63"/>
    </row>
    <row r="2" spans="1:16" ht="20.25" customHeight="1">
      <c r="C2" s="23"/>
      <c r="D2" s="5"/>
      <c r="E2" s="23"/>
      <c r="F2" s="64" t="s">
        <v>32</v>
      </c>
      <c r="G2" s="64"/>
    </row>
    <row r="3" spans="1:16" ht="15.75" customHeight="1">
      <c r="A3" s="66" t="s">
        <v>2</v>
      </c>
      <c r="B3" s="66"/>
      <c r="C3" s="66"/>
      <c r="D3" s="66"/>
      <c r="E3" s="66"/>
      <c r="F3" s="66"/>
      <c r="G3" s="66"/>
    </row>
    <row r="4" spans="1:16" s="2" customFormat="1" ht="41.25" customHeight="1">
      <c r="A4" s="66"/>
      <c r="B4" s="66" t="s">
        <v>93</v>
      </c>
      <c r="C4" s="60" t="s">
        <v>88</v>
      </c>
      <c r="D4" s="66" t="s">
        <v>94</v>
      </c>
      <c r="E4" s="60" t="s">
        <v>95</v>
      </c>
      <c r="F4" s="65" t="s">
        <v>96</v>
      </c>
      <c r="G4" s="65"/>
      <c r="H4" s="8"/>
      <c r="I4" s="4"/>
      <c r="J4" s="8"/>
      <c r="K4" s="4"/>
      <c r="L4" s="8"/>
      <c r="M4" s="8"/>
    </row>
    <row r="5" spans="1:16" ht="49.5" customHeight="1">
      <c r="A5" s="66"/>
      <c r="B5" s="67"/>
      <c r="C5" s="67"/>
      <c r="D5" s="67"/>
      <c r="E5" s="61"/>
      <c r="F5" s="45" t="s">
        <v>35</v>
      </c>
      <c r="G5" s="45" t="s">
        <v>31</v>
      </c>
      <c r="H5" s="10"/>
      <c r="I5" s="11"/>
      <c r="J5" s="10"/>
      <c r="K5" s="11"/>
      <c r="L5" s="10"/>
      <c r="M5" s="10"/>
      <c r="N5" s="27"/>
    </row>
    <row r="6" spans="1:16" ht="18" customHeight="1">
      <c r="A6" s="72" t="s">
        <v>98</v>
      </c>
      <c r="B6" s="73">
        <v>43610738.30934</v>
      </c>
      <c r="C6" s="74">
        <v>97676902.497850001</v>
      </c>
      <c r="D6" s="74">
        <v>50125303.352969997</v>
      </c>
      <c r="E6" s="75">
        <f>D6/C6*100</f>
        <v>51.317457936458744</v>
      </c>
      <c r="F6" s="73">
        <f>D6-B6</f>
        <v>6514565.0436299965</v>
      </c>
      <c r="G6" s="75">
        <f>D6/B6*100</f>
        <v>114.93798384567772</v>
      </c>
      <c r="H6" s="10"/>
      <c r="I6" s="11"/>
      <c r="J6" s="10"/>
      <c r="K6" s="11"/>
      <c r="L6" s="10"/>
      <c r="M6" s="10"/>
      <c r="N6" s="27"/>
    </row>
    <row r="7" spans="1:16" ht="15.75" customHeight="1">
      <c r="A7" s="45" t="s">
        <v>58</v>
      </c>
      <c r="B7" s="22">
        <v>33354962</v>
      </c>
      <c r="C7" s="22">
        <v>75306165</v>
      </c>
      <c r="D7" s="22">
        <v>32614946</v>
      </c>
      <c r="E7" s="46">
        <v>43.30979541980394</v>
      </c>
      <c r="F7" s="22">
        <v>-740016</v>
      </c>
      <c r="G7" s="46">
        <v>97.781391566268312</v>
      </c>
      <c r="H7" s="12"/>
      <c r="I7" s="12"/>
      <c r="J7" s="12"/>
      <c r="K7" s="12"/>
      <c r="L7" s="12"/>
      <c r="M7" s="12"/>
      <c r="O7" s="27"/>
      <c r="P7" s="27"/>
    </row>
    <row r="8" spans="1:16">
      <c r="A8" s="47" t="s">
        <v>59</v>
      </c>
      <c r="B8" s="22"/>
      <c r="C8" s="22"/>
      <c r="D8" s="22"/>
      <c r="E8" s="46"/>
      <c r="F8" s="22"/>
      <c r="G8" s="46"/>
      <c r="H8" s="12"/>
      <c r="I8" s="12"/>
      <c r="J8" s="12"/>
      <c r="K8" s="12"/>
      <c r="L8" s="12"/>
      <c r="M8" s="12"/>
      <c r="O8" s="27"/>
      <c r="P8" s="27"/>
    </row>
    <row r="9" spans="1:16">
      <c r="A9" s="45" t="s">
        <v>17</v>
      </c>
      <c r="B9" s="22">
        <v>31519266</v>
      </c>
      <c r="C9" s="22">
        <v>72468251</v>
      </c>
      <c r="D9" s="22">
        <v>31021194</v>
      </c>
      <c r="E9" s="46">
        <v>42.806599541087309</v>
      </c>
      <c r="F9" s="22">
        <v>-498072</v>
      </c>
      <c r="G9" s="46">
        <v>98.419785536884007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45" t="s">
        <v>16</v>
      </c>
      <c r="B10" s="22">
        <v>1835696</v>
      </c>
      <c r="C10" s="22">
        <v>2837914</v>
      </c>
      <c r="D10" s="22">
        <v>1593752</v>
      </c>
      <c r="E10" s="46">
        <v>56.159277553865273</v>
      </c>
      <c r="F10" s="22">
        <v>-241944</v>
      </c>
      <c r="G10" s="46">
        <v>86.820039919463781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45"/>
      <c r="B11" s="22"/>
      <c r="C11" s="22"/>
      <c r="D11" s="9"/>
      <c r="E11" s="48"/>
      <c r="F11" s="9"/>
      <c r="G11" s="48"/>
      <c r="H11" s="10"/>
      <c r="I11" s="11"/>
      <c r="J11" s="10"/>
      <c r="K11" s="11"/>
      <c r="L11" s="10"/>
      <c r="M11" s="10"/>
      <c r="O11" s="27"/>
      <c r="P11" s="27"/>
    </row>
    <row r="12" spans="1:16">
      <c r="A12" s="38" t="s">
        <v>3</v>
      </c>
      <c r="B12" s="40"/>
      <c r="C12" s="40"/>
      <c r="D12" s="9"/>
      <c r="E12" s="48"/>
      <c r="F12" s="9"/>
      <c r="G12" s="48"/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43" t="s">
        <v>4</v>
      </c>
      <c r="B13" s="9">
        <v>14097352</v>
      </c>
      <c r="C13" s="9">
        <v>25050531</v>
      </c>
      <c r="D13" s="9">
        <v>12497990</v>
      </c>
      <c r="E13" s="48">
        <v>49.891118076499055</v>
      </c>
      <c r="F13" s="9">
        <v>-1599362</v>
      </c>
      <c r="G13" s="48">
        <v>88.654876461905758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43" t="s">
        <v>5</v>
      </c>
      <c r="B14" s="37">
        <v>8595671</v>
      </c>
      <c r="C14" s="37">
        <v>26641866</v>
      </c>
      <c r="D14" s="37">
        <v>9482997</v>
      </c>
      <c r="E14" s="48">
        <v>35.594342378270348</v>
      </c>
      <c r="F14" s="9">
        <v>887326</v>
      </c>
      <c r="G14" s="48">
        <v>110.32294046619513</v>
      </c>
      <c r="O14" s="27"/>
    </row>
    <row r="15" spans="1:16" s="13" customFormat="1" ht="15.75" customHeight="1">
      <c r="A15" s="38" t="s">
        <v>33</v>
      </c>
      <c r="B15" s="14"/>
      <c r="C15" s="9"/>
      <c r="D15" s="14"/>
      <c r="E15" s="48"/>
      <c r="F15" s="14"/>
      <c r="G15" s="48"/>
      <c r="H15" s="29"/>
      <c r="I15" s="15"/>
      <c r="K15" s="16"/>
      <c r="P15" s="36"/>
    </row>
    <row r="16" spans="1:16" s="13" customFormat="1" ht="56.25">
      <c r="A16" s="49" t="s">
        <v>66</v>
      </c>
      <c r="B16" s="14">
        <v>7161740</v>
      </c>
      <c r="C16" s="14">
        <v>23968589</v>
      </c>
      <c r="D16" s="14">
        <v>7872287</v>
      </c>
      <c r="E16" s="48">
        <v>32.844182025066218</v>
      </c>
      <c r="F16" s="14">
        <v>710547</v>
      </c>
      <c r="G16" s="48">
        <v>109.92142970842282</v>
      </c>
      <c r="H16" s="29"/>
      <c r="I16" s="15"/>
      <c r="K16" s="16"/>
    </row>
    <row r="17" spans="1:11" s="13" customFormat="1" ht="90">
      <c r="A17" s="49" t="s">
        <v>67</v>
      </c>
      <c r="B17" s="14">
        <v>78329</v>
      </c>
      <c r="C17" s="14">
        <v>308587</v>
      </c>
      <c r="D17" s="14">
        <v>43672</v>
      </c>
      <c r="E17" s="48">
        <v>14.152248798556</v>
      </c>
      <c r="F17" s="14">
        <v>-34657</v>
      </c>
      <c r="G17" s="48">
        <v>55.75457365726615</v>
      </c>
      <c r="H17" s="29"/>
      <c r="I17" s="15"/>
      <c r="K17" s="16"/>
    </row>
    <row r="18" spans="1:11" s="13" customFormat="1" ht="33.75">
      <c r="A18" s="49" t="s">
        <v>39</v>
      </c>
      <c r="B18" s="14">
        <v>75476</v>
      </c>
      <c r="C18" s="14">
        <v>236432</v>
      </c>
      <c r="D18" s="14">
        <v>14674</v>
      </c>
      <c r="E18" s="48">
        <v>6.2064356770657101</v>
      </c>
      <c r="F18" s="14">
        <v>-60802</v>
      </c>
      <c r="G18" s="48">
        <v>19.441941809316869</v>
      </c>
      <c r="H18" s="29"/>
      <c r="I18" s="15"/>
      <c r="K18" s="16"/>
    </row>
    <row r="19" spans="1:11" s="13" customFormat="1" ht="67.5">
      <c r="A19" s="49" t="s">
        <v>65</v>
      </c>
      <c r="B19" s="14">
        <v>65402</v>
      </c>
      <c r="C19" s="14">
        <v>181327</v>
      </c>
      <c r="D19" s="14">
        <v>39344</v>
      </c>
      <c r="E19" s="48">
        <v>21.697816651684526</v>
      </c>
      <c r="F19" s="14">
        <v>-26058</v>
      </c>
      <c r="G19" s="48">
        <v>60.157181737561537</v>
      </c>
      <c r="H19" s="29"/>
      <c r="I19" s="15"/>
      <c r="K19" s="16"/>
    </row>
    <row r="20" spans="1:11" s="13" customFormat="1" ht="36.75" customHeight="1">
      <c r="A20" s="49" t="s">
        <v>90</v>
      </c>
      <c r="B20" s="14"/>
      <c r="C20" s="14"/>
      <c r="D20" s="14">
        <v>-11</v>
      </c>
      <c r="E20" s="48">
        <v>0</v>
      </c>
      <c r="F20" s="14">
        <v>-11</v>
      </c>
      <c r="G20" s="48">
        <v>0</v>
      </c>
      <c r="H20" s="29"/>
      <c r="I20" s="15"/>
      <c r="K20" s="16"/>
    </row>
    <row r="21" spans="1:11" s="13" customFormat="1" ht="33.75">
      <c r="A21" s="49" t="s">
        <v>75</v>
      </c>
      <c r="B21" s="14">
        <v>1214724</v>
      </c>
      <c r="C21" s="14">
        <v>1946860</v>
      </c>
      <c r="D21" s="14">
        <v>212307</v>
      </c>
      <c r="E21" s="48">
        <v>10.905098466248216</v>
      </c>
      <c r="F21" s="14">
        <v>-1002417</v>
      </c>
      <c r="G21" s="48">
        <v>17.477797425588033</v>
      </c>
      <c r="H21" s="29"/>
      <c r="I21" s="15"/>
      <c r="K21" s="16"/>
    </row>
    <row r="22" spans="1:11" s="13" customFormat="1" ht="79.5" customHeight="1">
      <c r="A22" s="49" t="s">
        <v>91</v>
      </c>
      <c r="B22" s="14"/>
      <c r="C22" s="14"/>
      <c r="D22" s="14">
        <v>6</v>
      </c>
      <c r="E22" s="48">
        <v>0</v>
      </c>
      <c r="F22" s="14">
        <v>6</v>
      </c>
      <c r="G22" s="48">
        <v>0</v>
      </c>
      <c r="H22" s="29"/>
      <c r="I22" s="15"/>
      <c r="K22" s="16"/>
    </row>
    <row r="23" spans="1:11" s="13" customFormat="1" ht="56.25">
      <c r="A23" s="50" t="s">
        <v>86</v>
      </c>
      <c r="B23" s="14"/>
      <c r="C23" s="14">
        <v>51</v>
      </c>
      <c r="D23" s="14">
        <v>116999</v>
      </c>
      <c r="E23" s="48">
        <v>229409.80392156861</v>
      </c>
      <c r="F23" s="14">
        <v>116999</v>
      </c>
      <c r="G23" s="48">
        <v>0</v>
      </c>
      <c r="H23" s="29"/>
      <c r="I23" s="15"/>
      <c r="K23" s="16"/>
    </row>
    <row r="24" spans="1:11" s="13" customFormat="1" ht="56.25">
      <c r="A24" s="50" t="s">
        <v>87</v>
      </c>
      <c r="B24" s="14"/>
      <c r="C24" s="14">
        <v>20</v>
      </c>
      <c r="D24" s="14">
        <v>1183719</v>
      </c>
      <c r="E24" s="48">
        <v>5918595</v>
      </c>
      <c r="F24" s="14">
        <v>1183719</v>
      </c>
      <c r="G24" s="48">
        <v>0</v>
      </c>
      <c r="H24" s="29"/>
      <c r="I24" s="15"/>
      <c r="K24" s="16"/>
    </row>
    <row r="25" spans="1:11" s="18" customFormat="1" ht="24">
      <c r="A25" s="43" t="s">
        <v>6</v>
      </c>
      <c r="B25" s="37">
        <v>2440757</v>
      </c>
      <c r="C25" s="37">
        <v>5599791</v>
      </c>
      <c r="D25" s="37">
        <v>2477935</v>
      </c>
      <c r="E25" s="48">
        <v>44.250490777245076</v>
      </c>
      <c r="F25" s="14">
        <v>37178</v>
      </c>
      <c r="G25" s="48">
        <v>101.52321595308339</v>
      </c>
      <c r="H25" s="30"/>
      <c r="I25" s="3"/>
      <c r="K25" s="4"/>
    </row>
    <row r="26" spans="1:11" s="13" customFormat="1">
      <c r="A26" s="38" t="s">
        <v>33</v>
      </c>
      <c r="B26" s="14"/>
      <c r="C26" s="9"/>
      <c r="D26" s="14"/>
      <c r="E26" s="48"/>
      <c r="F26" s="14"/>
      <c r="G26" s="48"/>
      <c r="H26" s="29"/>
      <c r="I26" s="15"/>
      <c r="K26" s="16"/>
    </row>
    <row r="27" spans="1:11" s="13" customFormat="1">
      <c r="A27" s="38" t="s">
        <v>40</v>
      </c>
      <c r="B27" s="14">
        <v>124111</v>
      </c>
      <c r="C27" s="14">
        <v>95734</v>
      </c>
      <c r="D27" s="14">
        <v>86569</v>
      </c>
      <c r="E27" s="48">
        <v>90.426598700566146</v>
      </c>
      <c r="F27" s="14">
        <v>-37542</v>
      </c>
      <c r="G27" s="48">
        <v>69.751271039633878</v>
      </c>
      <c r="H27" s="29"/>
      <c r="I27" s="15"/>
      <c r="K27" s="16"/>
    </row>
    <row r="28" spans="1:11" s="13" customFormat="1">
      <c r="A28" s="38" t="s">
        <v>41</v>
      </c>
      <c r="B28" s="14">
        <v>44</v>
      </c>
      <c r="C28" s="14">
        <v>5210</v>
      </c>
      <c r="D28" s="14">
        <v>-288</v>
      </c>
      <c r="E28" s="48">
        <v>0</v>
      </c>
      <c r="F28" s="14">
        <v>-332</v>
      </c>
      <c r="G28" s="48">
        <v>0</v>
      </c>
      <c r="H28" s="29"/>
      <c r="I28" s="15"/>
      <c r="K28" s="16"/>
    </row>
    <row r="29" spans="1:11" s="13" customFormat="1">
      <c r="A29" s="38" t="s">
        <v>42</v>
      </c>
      <c r="B29" s="14">
        <v>49702</v>
      </c>
      <c r="C29" s="14">
        <v>203499</v>
      </c>
      <c r="D29" s="14">
        <v>74804</v>
      </c>
      <c r="E29" s="48">
        <v>36.758902992152301</v>
      </c>
      <c r="F29" s="14">
        <v>25102</v>
      </c>
      <c r="G29" s="48">
        <v>150.5050098587582</v>
      </c>
      <c r="H29" s="29"/>
      <c r="I29" s="15"/>
      <c r="K29" s="16"/>
    </row>
    <row r="30" spans="1:11" s="13" customFormat="1">
      <c r="A30" s="38" t="s">
        <v>43</v>
      </c>
      <c r="B30" s="14">
        <v>442721</v>
      </c>
      <c r="C30" s="14">
        <v>1066866</v>
      </c>
      <c r="D30" s="14">
        <v>413466</v>
      </c>
      <c r="E30" s="48">
        <v>38.75519512291141</v>
      </c>
      <c r="F30" s="14">
        <v>-29255</v>
      </c>
      <c r="G30" s="48">
        <v>93.392000831223271</v>
      </c>
      <c r="H30" s="29"/>
      <c r="I30" s="15"/>
      <c r="K30" s="16"/>
    </row>
    <row r="31" spans="1:11" s="13" customFormat="1">
      <c r="A31" s="38" t="s">
        <v>60</v>
      </c>
      <c r="B31" s="14">
        <v>4950</v>
      </c>
      <c r="C31" s="14">
        <v>29274</v>
      </c>
      <c r="D31" s="14">
        <v>7921</v>
      </c>
      <c r="E31" s="48">
        <v>27.058140329302454</v>
      </c>
      <c r="F31" s="14">
        <v>2971</v>
      </c>
      <c r="G31" s="48">
        <v>160.02020202020202</v>
      </c>
      <c r="H31" s="29"/>
      <c r="I31" s="15"/>
      <c r="K31" s="16"/>
    </row>
    <row r="32" spans="1:11" s="13" customFormat="1">
      <c r="A32" s="38" t="s">
        <v>44</v>
      </c>
      <c r="B32" s="40">
        <v>1819229</v>
      </c>
      <c r="C32" s="40">
        <v>4199208</v>
      </c>
      <c r="D32" s="40">
        <v>1895463</v>
      </c>
      <c r="E32" s="48">
        <v>45.138583275703418</v>
      </c>
      <c r="F32" s="14">
        <v>76234</v>
      </c>
      <c r="G32" s="48">
        <v>104.19045650657503</v>
      </c>
      <c r="H32" s="29"/>
      <c r="I32" s="15"/>
      <c r="K32" s="16"/>
    </row>
    <row r="33" spans="1:15" s="13" customFormat="1">
      <c r="A33" s="38" t="s">
        <v>33</v>
      </c>
      <c r="B33" s="14"/>
      <c r="C33" s="9"/>
      <c r="D33" s="14"/>
      <c r="E33" s="48"/>
      <c r="F33" s="14"/>
      <c r="G33" s="48"/>
      <c r="H33" s="29"/>
      <c r="I33" s="15"/>
      <c r="K33" s="16"/>
    </row>
    <row r="34" spans="1:15" s="13" customFormat="1" ht="33.75">
      <c r="A34" s="51" t="s">
        <v>45</v>
      </c>
      <c r="B34" s="14">
        <v>890602</v>
      </c>
      <c r="C34" s="14">
        <v>1988922</v>
      </c>
      <c r="D34" s="14">
        <v>977306</v>
      </c>
      <c r="E34" s="48">
        <v>49.137472459955696</v>
      </c>
      <c r="F34" s="14">
        <v>86704</v>
      </c>
      <c r="G34" s="48">
        <v>109.73543737831264</v>
      </c>
      <c r="H34" s="29"/>
      <c r="I34" s="15"/>
      <c r="K34" s="16"/>
    </row>
    <row r="35" spans="1:15" s="13" customFormat="1" ht="45">
      <c r="A35" s="51" t="s">
        <v>46</v>
      </c>
      <c r="B35" s="14">
        <v>5513</v>
      </c>
      <c r="C35" s="14">
        <v>13814</v>
      </c>
      <c r="D35" s="14">
        <v>4849</v>
      </c>
      <c r="E35" s="48">
        <v>35.102070363399449</v>
      </c>
      <c r="F35" s="14">
        <v>-664</v>
      </c>
      <c r="G35" s="48">
        <v>87.955740975875202</v>
      </c>
      <c r="H35" s="29"/>
      <c r="I35" s="15"/>
      <c r="K35" s="16"/>
    </row>
    <row r="36" spans="1:15" s="13" customFormat="1" ht="45">
      <c r="A36" s="51" t="s">
        <v>47</v>
      </c>
      <c r="B36" s="14">
        <v>1032090</v>
      </c>
      <c r="C36" s="14">
        <v>2458780</v>
      </c>
      <c r="D36" s="14">
        <v>1035077</v>
      </c>
      <c r="E36" s="48">
        <v>42.097178275404872</v>
      </c>
      <c r="F36" s="14">
        <v>2987</v>
      </c>
      <c r="G36" s="48">
        <v>100.28941274501256</v>
      </c>
      <c r="H36" s="29"/>
      <c r="I36" s="15"/>
      <c r="K36" s="16"/>
    </row>
    <row r="37" spans="1:15" s="13" customFormat="1" ht="45">
      <c r="A37" s="51" t="s">
        <v>48</v>
      </c>
      <c r="B37" s="40">
        <v>-109286</v>
      </c>
      <c r="C37" s="14">
        <v>-262308</v>
      </c>
      <c r="D37" s="40">
        <v>-121769</v>
      </c>
      <c r="E37" s="48">
        <v>46.42214495936075</v>
      </c>
      <c r="F37" s="14">
        <v>-12483</v>
      </c>
      <c r="G37" s="48">
        <v>111.4223230788939</v>
      </c>
      <c r="H37" s="29"/>
      <c r="I37" s="15"/>
      <c r="K37" s="16"/>
    </row>
    <row r="38" spans="1:15" s="13" customFormat="1" ht="78.75">
      <c r="A38" s="52" t="s">
        <v>84</v>
      </c>
      <c r="B38" s="14">
        <v>310</v>
      </c>
      <c r="C38" s="14"/>
      <c r="D38" s="14"/>
      <c r="E38" s="48">
        <v>0</v>
      </c>
      <c r="F38" s="14">
        <v>-310</v>
      </c>
      <c r="G38" s="48">
        <v>0</v>
      </c>
      <c r="H38" s="29"/>
      <c r="I38" s="15"/>
      <c r="K38" s="16"/>
      <c r="O38" s="36"/>
    </row>
    <row r="39" spans="1:15" s="13" customFormat="1" ht="24">
      <c r="A39" s="43" t="s">
        <v>7</v>
      </c>
      <c r="B39" s="37">
        <v>1850581</v>
      </c>
      <c r="C39" s="37">
        <v>4172081</v>
      </c>
      <c r="D39" s="37">
        <v>2135526</v>
      </c>
      <c r="E39" s="48">
        <v>51.186110720285626</v>
      </c>
      <c r="F39" s="14">
        <v>284945</v>
      </c>
      <c r="G39" s="48">
        <v>115.39759675474892</v>
      </c>
      <c r="H39" s="29"/>
      <c r="I39" s="15"/>
      <c r="K39" s="16"/>
    </row>
    <row r="40" spans="1:15" s="13" customFormat="1">
      <c r="A40" s="38" t="s">
        <v>3</v>
      </c>
      <c r="B40" s="14"/>
      <c r="C40" s="9"/>
      <c r="D40" s="14"/>
      <c r="E40" s="48"/>
      <c r="F40" s="14"/>
      <c r="G40" s="48"/>
      <c r="H40" s="29"/>
      <c r="I40" s="15"/>
      <c r="K40" s="16"/>
    </row>
    <row r="41" spans="1:15" s="13" customFormat="1" ht="24">
      <c r="A41" s="53" t="s">
        <v>49</v>
      </c>
      <c r="B41" s="14">
        <v>1233565</v>
      </c>
      <c r="C41" s="14">
        <v>2899938</v>
      </c>
      <c r="D41" s="14">
        <v>1360104</v>
      </c>
      <c r="E41" s="48">
        <v>46.901140645075863</v>
      </c>
      <c r="F41" s="14">
        <v>126539</v>
      </c>
      <c r="G41" s="48">
        <v>110.25799207986609</v>
      </c>
      <c r="H41" s="29"/>
      <c r="I41" s="15"/>
      <c r="K41" s="16"/>
    </row>
    <row r="42" spans="1:15" s="13" customFormat="1" ht="36">
      <c r="A42" s="53" t="s">
        <v>50</v>
      </c>
      <c r="B42" s="14">
        <v>617067</v>
      </c>
      <c r="C42" s="14">
        <v>1272143</v>
      </c>
      <c r="D42" s="14">
        <v>775547</v>
      </c>
      <c r="E42" s="48">
        <v>60.963822463355143</v>
      </c>
      <c r="F42" s="14">
        <v>158480</v>
      </c>
      <c r="G42" s="48">
        <v>125.68278647213349</v>
      </c>
      <c r="H42" s="29"/>
      <c r="I42" s="15"/>
      <c r="K42" s="16"/>
      <c r="O42" s="36"/>
    </row>
    <row r="43" spans="1:15" s="13" customFormat="1">
      <c r="A43" s="53" t="s">
        <v>51</v>
      </c>
      <c r="B43" s="14">
        <v>-51</v>
      </c>
      <c r="C43" s="14"/>
      <c r="D43" s="14">
        <v>-125</v>
      </c>
      <c r="E43" s="48">
        <v>0</v>
      </c>
      <c r="F43" s="14">
        <v>-74</v>
      </c>
      <c r="G43" s="48">
        <v>245.0980392156863</v>
      </c>
      <c r="H43" s="29"/>
      <c r="I43" s="15"/>
      <c r="K43" s="16"/>
    </row>
    <row r="44" spans="1:15" s="1" customFormat="1" ht="24">
      <c r="A44" s="43" t="s">
        <v>36</v>
      </c>
      <c r="B44" s="9">
        <v>104510</v>
      </c>
      <c r="C44" s="9">
        <v>253184</v>
      </c>
      <c r="D44" s="9">
        <v>118916</v>
      </c>
      <c r="E44" s="48">
        <v>46.968212841253795</v>
      </c>
      <c r="F44" s="14">
        <v>14406</v>
      </c>
      <c r="G44" s="48">
        <v>113.78432685867381</v>
      </c>
      <c r="H44" s="30"/>
      <c r="I44" s="3"/>
      <c r="K44" s="4"/>
    </row>
    <row r="45" spans="1:15" s="1" customFormat="1" ht="24">
      <c r="A45" s="43" t="s">
        <v>8</v>
      </c>
      <c r="B45" s="9">
        <v>498</v>
      </c>
      <c r="C45" s="9"/>
      <c r="D45" s="9">
        <v>-8841</v>
      </c>
      <c r="E45" s="48">
        <v>0</v>
      </c>
      <c r="F45" s="14">
        <v>-9339</v>
      </c>
      <c r="G45" s="48">
        <v>-1775.3012048192772</v>
      </c>
      <c r="H45" s="30"/>
      <c r="I45" s="3"/>
      <c r="K45" s="4"/>
    </row>
    <row r="46" spans="1:15" s="1" customFormat="1">
      <c r="A46" s="43" t="s">
        <v>9</v>
      </c>
      <c r="B46" s="9">
        <v>116745</v>
      </c>
      <c r="C46" s="9">
        <v>171435</v>
      </c>
      <c r="D46" s="9">
        <v>147272</v>
      </c>
      <c r="E46" s="48">
        <v>85.905445212471193</v>
      </c>
      <c r="F46" s="14">
        <v>30527</v>
      </c>
      <c r="G46" s="48">
        <v>126.14844318814511</v>
      </c>
      <c r="H46" s="31" t="e">
        <f>(#REF!/#REF!)*100</f>
        <v>#REF!</v>
      </c>
      <c r="I46" s="6">
        <f>(E46/C46)*100</f>
        <v>5.0109630596127511E-2</v>
      </c>
      <c r="J46" s="6" t="e">
        <f>(F46/#REF!)*100</f>
        <v>#REF!</v>
      </c>
      <c r="K46" s="6">
        <f>(G46/D46)*100</f>
        <v>8.565677330934944E-2</v>
      </c>
      <c r="L46" s="6" t="e">
        <f>(H46/#REF!)*100</f>
        <v>#REF!</v>
      </c>
      <c r="M46" s="6">
        <f t="shared" ref="M46" si="0">(I46/E46)*100</f>
        <v>5.833114591536151E-2</v>
      </c>
    </row>
    <row r="47" spans="1:15" s="1" customFormat="1">
      <c r="A47" s="43" t="s">
        <v>74</v>
      </c>
      <c r="B47" s="9">
        <v>23962</v>
      </c>
      <c r="C47" s="9">
        <v>62949</v>
      </c>
      <c r="D47" s="9">
        <v>40690</v>
      </c>
      <c r="E47" s="48">
        <v>64.63962890593973</v>
      </c>
      <c r="F47" s="14">
        <v>16728</v>
      </c>
      <c r="G47" s="48">
        <v>169.81053334446204</v>
      </c>
      <c r="H47" s="30"/>
      <c r="I47" s="3"/>
      <c r="K47" s="4"/>
    </row>
    <row r="48" spans="1:15" s="1" customFormat="1" ht="36">
      <c r="A48" s="54" t="s">
        <v>92</v>
      </c>
      <c r="B48" s="9"/>
      <c r="C48" s="9"/>
      <c r="D48" s="9">
        <v>6</v>
      </c>
      <c r="E48" s="48">
        <v>0</v>
      </c>
      <c r="F48" s="14">
        <v>6</v>
      </c>
      <c r="G48" s="48">
        <v>0</v>
      </c>
      <c r="H48" s="30"/>
      <c r="I48" s="3"/>
      <c r="K48" s="4"/>
    </row>
    <row r="49" spans="1:11" s="1" customFormat="1">
      <c r="A49" s="43" t="s">
        <v>10</v>
      </c>
      <c r="B49" s="9">
        <v>30385</v>
      </c>
      <c r="C49" s="9">
        <v>410194</v>
      </c>
      <c r="D49" s="9">
        <v>12925</v>
      </c>
      <c r="E49" s="48">
        <v>3.1509480879778842</v>
      </c>
      <c r="F49" s="14">
        <v>-17460</v>
      </c>
      <c r="G49" s="48">
        <v>42.537436234984369</v>
      </c>
      <c r="H49" s="30"/>
      <c r="I49" s="3"/>
      <c r="K49" s="4"/>
    </row>
    <row r="50" spans="1:11" s="1" customFormat="1">
      <c r="A50" s="43" t="s">
        <v>0</v>
      </c>
      <c r="B50" s="37">
        <v>2332221</v>
      </c>
      <c r="C50" s="37">
        <v>4754187</v>
      </c>
      <c r="D50" s="37">
        <v>2429398</v>
      </c>
      <c r="E50" s="48">
        <v>51.100177590826782</v>
      </c>
      <c r="F50" s="14">
        <v>97177</v>
      </c>
      <c r="G50" s="48">
        <v>104.16671490394778</v>
      </c>
      <c r="H50" s="30"/>
      <c r="I50" s="3"/>
      <c r="K50" s="4"/>
    </row>
    <row r="51" spans="1:11" s="13" customFormat="1">
      <c r="A51" s="38" t="s">
        <v>3</v>
      </c>
      <c r="B51" s="14"/>
      <c r="C51" s="9"/>
      <c r="D51" s="14"/>
      <c r="E51" s="48"/>
      <c r="F51" s="14"/>
      <c r="G51" s="48"/>
      <c r="H51" s="29"/>
      <c r="I51" s="15"/>
      <c r="K51" s="16"/>
    </row>
    <row r="52" spans="1:11" s="13" customFormat="1" ht="24">
      <c r="A52" s="38" t="s">
        <v>37</v>
      </c>
      <c r="B52" s="14">
        <v>2214389</v>
      </c>
      <c r="C52" s="14">
        <v>4338574</v>
      </c>
      <c r="D52" s="14">
        <v>2242056</v>
      </c>
      <c r="E52" s="48">
        <v>51.677256167579486</v>
      </c>
      <c r="F52" s="14">
        <v>27667</v>
      </c>
      <c r="G52" s="48">
        <v>101.24941913999754</v>
      </c>
      <c r="H52" s="29"/>
      <c r="I52" s="15"/>
      <c r="K52" s="16"/>
    </row>
    <row r="53" spans="1:11" s="13" customFormat="1" ht="24">
      <c r="A53" s="38" t="s">
        <v>38</v>
      </c>
      <c r="B53" s="14">
        <v>117832</v>
      </c>
      <c r="C53" s="14">
        <v>415613</v>
      </c>
      <c r="D53" s="14">
        <v>187342</v>
      </c>
      <c r="E53" s="48">
        <v>45.076068361673002</v>
      </c>
      <c r="F53" s="14">
        <v>69510</v>
      </c>
      <c r="G53" s="48">
        <v>158.99076651503836</v>
      </c>
      <c r="H53" s="29"/>
      <c r="I53" s="15"/>
      <c r="K53" s="16"/>
    </row>
    <row r="54" spans="1:11" s="1" customFormat="1">
      <c r="A54" s="43" t="s">
        <v>11</v>
      </c>
      <c r="B54" s="37">
        <v>223205</v>
      </c>
      <c r="C54" s="37">
        <v>1443959</v>
      </c>
      <c r="D54" s="37">
        <v>219513</v>
      </c>
      <c r="E54" s="48">
        <v>15.202162942299607</v>
      </c>
      <c r="F54" s="14">
        <v>-3692</v>
      </c>
      <c r="G54" s="48">
        <v>98.345915190071906</v>
      </c>
      <c r="H54" s="30"/>
      <c r="I54" s="3"/>
      <c r="K54" s="4"/>
    </row>
    <row r="55" spans="1:11" s="13" customFormat="1">
      <c r="A55" s="38" t="s">
        <v>3</v>
      </c>
      <c r="B55" s="14"/>
      <c r="C55" s="9"/>
      <c r="D55" s="14"/>
      <c r="E55" s="48"/>
      <c r="F55" s="14"/>
      <c r="G55" s="48"/>
      <c r="H55" s="29"/>
      <c r="I55" s="15"/>
      <c r="K55" s="16"/>
    </row>
    <row r="56" spans="1:11" s="13" customFormat="1">
      <c r="A56" s="38" t="s">
        <v>52</v>
      </c>
      <c r="B56" s="14">
        <v>124479</v>
      </c>
      <c r="C56" s="14">
        <v>280426</v>
      </c>
      <c r="D56" s="14">
        <v>129824</v>
      </c>
      <c r="E56" s="48">
        <v>46.295279325026925</v>
      </c>
      <c r="F56" s="14">
        <v>5345</v>
      </c>
      <c r="G56" s="48">
        <v>104.29389696253986</v>
      </c>
      <c r="H56" s="29"/>
      <c r="I56" s="15"/>
      <c r="K56" s="16"/>
    </row>
    <row r="57" spans="1:11" s="13" customFormat="1">
      <c r="A57" s="38" t="s">
        <v>53</v>
      </c>
      <c r="B57" s="14">
        <v>98726</v>
      </c>
      <c r="C57" s="14">
        <v>1163533</v>
      </c>
      <c r="D57" s="14">
        <v>89689</v>
      </c>
      <c r="E57" s="48">
        <v>7.7083331542809708</v>
      </c>
      <c r="F57" s="14">
        <v>-9037</v>
      </c>
      <c r="G57" s="48">
        <v>90.846382918380158</v>
      </c>
      <c r="H57" s="29"/>
      <c r="I57" s="15"/>
      <c r="K57" s="16"/>
    </row>
    <row r="58" spans="1:11" s="1" customFormat="1">
      <c r="A58" s="43" t="s">
        <v>12</v>
      </c>
      <c r="B58" s="9">
        <v>967</v>
      </c>
      <c r="C58" s="9">
        <v>2184</v>
      </c>
      <c r="D58" s="9">
        <v>830</v>
      </c>
      <c r="E58" s="48">
        <v>38.003663003663</v>
      </c>
      <c r="F58" s="14">
        <v>-137</v>
      </c>
      <c r="G58" s="48">
        <v>85.832471561530511</v>
      </c>
      <c r="H58" s="30"/>
      <c r="I58" s="3"/>
      <c r="K58" s="4"/>
    </row>
    <row r="59" spans="1:11" s="1" customFormat="1">
      <c r="A59" s="43" t="s">
        <v>13</v>
      </c>
      <c r="B59" s="9">
        <v>588535</v>
      </c>
      <c r="C59" s="9">
        <v>1421027</v>
      </c>
      <c r="D59" s="9">
        <v>555560</v>
      </c>
      <c r="E59" s="48">
        <v>39.09566813297706</v>
      </c>
      <c r="F59" s="14">
        <v>-32975</v>
      </c>
      <c r="G59" s="48">
        <v>94.397104675167995</v>
      </c>
      <c r="H59" s="30"/>
      <c r="I59" s="3"/>
      <c r="K59" s="4"/>
    </row>
    <row r="60" spans="1:11" s="13" customFormat="1">
      <c r="A60" s="38" t="s">
        <v>33</v>
      </c>
      <c r="B60" s="14"/>
      <c r="C60" s="9"/>
      <c r="D60" s="14"/>
      <c r="E60" s="48"/>
      <c r="F60" s="14"/>
      <c r="G60" s="48"/>
      <c r="H60" s="29"/>
      <c r="I60" s="15"/>
      <c r="K60" s="16"/>
    </row>
    <row r="61" spans="1:11" s="13" customFormat="1">
      <c r="A61" s="38" t="s">
        <v>62</v>
      </c>
      <c r="B61" s="14">
        <v>568623</v>
      </c>
      <c r="C61" s="14">
        <v>1104217</v>
      </c>
      <c r="D61" s="14">
        <v>544074</v>
      </c>
      <c r="E61" s="48">
        <v>49.272380338284954</v>
      </c>
      <c r="F61" s="14">
        <v>-24549</v>
      </c>
      <c r="G61" s="48">
        <v>95.682728275148904</v>
      </c>
      <c r="H61" s="29"/>
      <c r="I61" s="15"/>
      <c r="K61" s="16"/>
    </row>
    <row r="62" spans="1:11" s="13" customFormat="1">
      <c r="A62" s="38" t="s">
        <v>63</v>
      </c>
      <c r="B62" s="14">
        <v>19912</v>
      </c>
      <c r="C62" s="14">
        <v>316810</v>
      </c>
      <c r="D62" s="14">
        <v>11486</v>
      </c>
      <c r="E62" s="48">
        <v>3.6255168713108805</v>
      </c>
      <c r="F62" s="14">
        <v>-8426</v>
      </c>
      <c r="G62" s="48">
        <v>57.683808758537566</v>
      </c>
      <c r="H62" s="29"/>
      <c r="I62" s="15"/>
      <c r="K62" s="16"/>
    </row>
    <row r="63" spans="1:11" s="1" customFormat="1">
      <c r="A63" s="43" t="s">
        <v>1</v>
      </c>
      <c r="B63" s="37">
        <v>1009668</v>
      </c>
      <c r="C63" s="37">
        <v>2192284</v>
      </c>
      <c r="D63" s="37">
        <v>808124</v>
      </c>
      <c r="E63" s="48">
        <v>36.862194861614647</v>
      </c>
      <c r="F63" s="35">
        <v>-201544</v>
      </c>
      <c r="G63" s="48">
        <v>80.038586941450063</v>
      </c>
      <c r="H63" s="30"/>
      <c r="I63" s="3"/>
      <c r="K63" s="4"/>
    </row>
    <row r="64" spans="1:11" s="13" customFormat="1">
      <c r="A64" s="38" t="s">
        <v>33</v>
      </c>
      <c r="B64" s="14"/>
      <c r="C64" s="9"/>
      <c r="D64" s="14"/>
      <c r="E64" s="48"/>
      <c r="F64" s="14"/>
      <c r="G64" s="48"/>
      <c r="H64" s="29"/>
      <c r="I64" s="15"/>
      <c r="K64" s="16"/>
    </row>
    <row r="65" spans="1:16380" s="13" customFormat="1" ht="24">
      <c r="A65" s="53" t="s">
        <v>61</v>
      </c>
      <c r="B65" s="14">
        <v>9485</v>
      </c>
      <c r="C65" s="14">
        <v>25743</v>
      </c>
      <c r="D65" s="14">
        <v>14511</v>
      </c>
      <c r="E65" s="48">
        <v>56.368721594219785</v>
      </c>
      <c r="F65" s="14">
        <v>5026</v>
      </c>
      <c r="G65" s="48">
        <v>152.98892988929887</v>
      </c>
      <c r="H65" s="29"/>
      <c r="I65" s="15"/>
      <c r="K65" s="16"/>
    </row>
    <row r="66" spans="1:16380" s="13" customFormat="1" ht="36">
      <c r="A66" s="53" t="s">
        <v>68</v>
      </c>
      <c r="B66" s="14">
        <v>562</v>
      </c>
      <c r="C66" s="14">
        <v>4285</v>
      </c>
      <c r="D66" s="14">
        <v>27661</v>
      </c>
      <c r="E66" s="48">
        <v>645.53092182030343</v>
      </c>
      <c r="F66" s="14">
        <v>27099</v>
      </c>
      <c r="G66" s="48">
        <v>4921.8861209964416</v>
      </c>
      <c r="H66" s="29"/>
      <c r="I66" s="15"/>
      <c r="K66" s="16"/>
    </row>
    <row r="67" spans="1:16380" s="13" customFormat="1" ht="36">
      <c r="A67" s="53" t="s">
        <v>80</v>
      </c>
      <c r="B67" s="14">
        <v>134750</v>
      </c>
      <c r="C67" s="14">
        <v>189001</v>
      </c>
      <c r="D67" s="14">
        <v>54723</v>
      </c>
      <c r="E67" s="48">
        <v>28.953815059179583</v>
      </c>
      <c r="F67" s="14">
        <v>-80027</v>
      </c>
      <c r="G67" s="48">
        <v>40.61076066790352</v>
      </c>
      <c r="H67" s="29"/>
      <c r="I67" s="15"/>
      <c r="K67" s="16"/>
    </row>
    <row r="68" spans="1:16380" s="13" customFormat="1" ht="24.75" customHeight="1">
      <c r="A68" s="53" t="s">
        <v>82</v>
      </c>
      <c r="B68" s="14">
        <v>864871</v>
      </c>
      <c r="C68" s="14">
        <v>1973255</v>
      </c>
      <c r="D68" s="14">
        <v>711229</v>
      </c>
      <c r="E68" s="48">
        <v>36.043440913617346</v>
      </c>
      <c r="F68" s="14">
        <v>-153642</v>
      </c>
      <c r="G68" s="48">
        <v>82.235269768555071</v>
      </c>
      <c r="H68" s="29"/>
      <c r="I68" s="15"/>
      <c r="K68" s="16"/>
    </row>
    <row r="69" spans="1:16380" s="1" customFormat="1">
      <c r="A69" s="43" t="s">
        <v>14</v>
      </c>
      <c r="B69" s="9">
        <v>2</v>
      </c>
      <c r="C69" s="9"/>
      <c r="D69" s="9">
        <v>3</v>
      </c>
      <c r="E69" s="48">
        <v>0</v>
      </c>
      <c r="F69" s="14">
        <v>1</v>
      </c>
      <c r="G69" s="48">
        <v>150</v>
      </c>
      <c r="H69" s="30"/>
      <c r="I69" s="3"/>
      <c r="K69" s="4"/>
    </row>
    <row r="70" spans="1:16380" s="1" customFormat="1">
      <c r="A70" s="43" t="s">
        <v>15</v>
      </c>
      <c r="B70" s="9">
        <v>104217</v>
      </c>
      <c r="C70" s="9">
        <v>292579</v>
      </c>
      <c r="D70" s="9">
        <v>102428</v>
      </c>
      <c r="E70" s="48">
        <v>35.008664326557955</v>
      </c>
      <c r="F70" s="14">
        <v>-1789</v>
      </c>
      <c r="G70" s="48">
        <v>98.283389466209925</v>
      </c>
      <c r="H70" s="44" t="e">
        <f>(#REF!/#REF!)*100</f>
        <v>#REF!</v>
      </c>
      <c r="I70" s="17">
        <f>(E70/C70)*100</f>
        <v>1.196554240959124E-2</v>
      </c>
      <c r="J70" s="17" t="e">
        <f>(F70/#REF!)*100</f>
        <v>#REF!</v>
      </c>
      <c r="K70" s="17">
        <f>(G70/D70)*100</f>
        <v>9.5953635203469681E-2</v>
      </c>
      <c r="L70" s="17" t="e">
        <f>(H70/#REF!)*100</f>
        <v>#REF!</v>
      </c>
      <c r="M70" s="17">
        <f t="shared" ref="M70" si="1">(I70/E70)*100</f>
        <v>3.4178802989961683E-2</v>
      </c>
    </row>
    <row r="71" spans="1:16380" s="1" customFormat="1" ht="24">
      <c r="A71" s="43" t="s">
        <v>64</v>
      </c>
      <c r="B71" s="9">
        <v>-10</v>
      </c>
      <c r="C71" s="9"/>
      <c r="D71" s="9">
        <v>-78</v>
      </c>
      <c r="E71" s="48">
        <v>0</v>
      </c>
      <c r="F71" s="14">
        <v>-68</v>
      </c>
      <c r="G71" s="48">
        <v>780</v>
      </c>
      <c r="H71" s="30"/>
      <c r="I71" s="3"/>
      <c r="K71" s="4"/>
    </row>
    <row r="72" spans="1:16380" s="1" customFormat="1" ht="48">
      <c r="A72" s="43" t="s">
        <v>18</v>
      </c>
      <c r="B72" s="9"/>
      <c r="C72" s="9">
        <v>7969</v>
      </c>
      <c r="D72" s="9">
        <v>7</v>
      </c>
      <c r="E72" s="48">
        <v>8.7840381478228133E-2</v>
      </c>
      <c r="F72" s="14">
        <v>7</v>
      </c>
      <c r="G72" s="48">
        <v>0</v>
      </c>
      <c r="H72" s="31" t="e">
        <f>(#REF!/#REF!)*100</f>
        <v>#REF!</v>
      </c>
      <c r="I72" s="6">
        <f>(E72/C72)*100</f>
        <v>1.102276088320092E-3</v>
      </c>
      <c r="J72" s="6" t="e">
        <f>(F72/#REF!)*100</f>
        <v>#REF!</v>
      </c>
      <c r="K72" s="6">
        <f>(G72/D72)*100</f>
        <v>0</v>
      </c>
      <c r="L72" s="6" t="e">
        <f>(H72/#REF!)*100</f>
        <v>#REF!</v>
      </c>
      <c r="M72" s="6">
        <f t="shared" ref="M72" si="2">(I72/E72)*100</f>
        <v>1.2548625925461161</v>
      </c>
      <c r="P72" s="26"/>
    </row>
    <row r="73" spans="1:16380" s="1" customFormat="1" ht="36">
      <c r="A73" s="43" t="s">
        <v>79</v>
      </c>
      <c r="B73" s="9">
        <v>356655</v>
      </c>
      <c r="C73" s="9"/>
      <c r="D73" s="9">
        <v>108750</v>
      </c>
      <c r="E73" s="48">
        <v>0</v>
      </c>
      <c r="F73" s="14">
        <v>-247905</v>
      </c>
      <c r="G73" s="48">
        <v>30.491651596080242</v>
      </c>
      <c r="H73" s="32"/>
      <c r="I73" s="33"/>
      <c r="J73" s="34"/>
      <c r="K73" s="34"/>
      <c r="L73" s="34"/>
      <c r="M73" s="34"/>
      <c r="P73" s="26"/>
    </row>
    <row r="74" spans="1:16380" s="1" customFormat="1" ht="24">
      <c r="A74" s="43" t="s">
        <v>19</v>
      </c>
      <c r="B74" s="9"/>
      <c r="C74" s="9">
        <v>1043</v>
      </c>
      <c r="D74" s="9"/>
      <c r="E74" s="48">
        <v>0</v>
      </c>
      <c r="F74" s="14">
        <v>0</v>
      </c>
      <c r="G74" s="48">
        <v>0</v>
      </c>
      <c r="H74" s="30"/>
      <c r="I74" s="3"/>
      <c r="K74" s="4"/>
      <c r="O74" s="26"/>
    </row>
    <row r="75" spans="1:16380" s="1" customFormat="1" ht="36">
      <c r="A75" s="43" t="s">
        <v>20</v>
      </c>
      <c r="B75" s="37">
        <v>370673</v>
      </c>
      <c r="C75" s="37">
        <v>1000302</v>
      </c>
      <c r="D75" s="37">
        <v>392085</v>
      </c>
      <c r="E75" s="48">
        <v>39.196662607892421</v>
      </c>
      <c r="F75" s="14">
        <v>21412</v>
      </c>
      <c r="G75" s="48">
        <v>105.7765200055035</v>
      </c>
      <c r="H75" s="30"/>
      <c r="I75" s="3"/>
      <c r="K75" s="4"/>
      <c r="O75" s="26"/>
      <c r="P75" s="26"/>
    </row>
    <row r="76" spans="1:16380" s="20" customFormat="1">
      <c r="A76" s="38" t="s">
        <v>33</v>
      </c>
      <c r="B76" s="41"/>
      <c r="C76" s="9"/>
      <c r="D76" s="41"/>
      <c r="E76" s="48"/>
      <c r="F76" s="14"/>
      <c r="G76" s="48"/>
      <c r="H76" s="19"/>
      <c r="I76" s="16"/>
      <c r="J76" s="13"/>
      <c r="K76" s="16"/>
      <c r="L76" s="13"/>
      <c r="M76" s="13"/>
    </row>
    <row r="77" spans="1:16380" s="20" customFormat="1">
      <c r="A77" s="38" t="s">
        <v>54</v>
      </c>
      <c r="B77" s="41">
        <v>310776</v>
      </c>
      <c r="C77" s="14">
        <v>872140</v>
      </c>
      <c r="D77" s="41">
        <v>338468</v>
      </c>
      <c r="E77" s="48">
        <v>38.80890682688559</v>
      </c>
      <c r="F77" s="14">
        <v>27692</v>
      </c>
      <c r="G77" s="48">
        <v>108.91059798697454</v>
      </c>
      <c r="H77" s="19"/>
      <c r="I77" s="16"/>
      <c r="J77" s="13"/>
      <c r="K77" s="16"/>
      <c r="L77" s="13"/>
      <c r="M77" s="13"/>
    </row>
    <row r="78" spans="1:16380" s="20" customFormat="1">
      <c r="A78" s="38" t="s">
        <v>55</v>
      </c>
      <c r="B78" s="41">
        <v>25201</v>
      </c>
      <c r="C78" s="14">
        <v>65974</v>
      </c>
      <c r="D78" s="41">
        <v>23453</v>
      </c>
      <c r="E78" s="48">
        <v>35.548852578288418</v>
      </c>
      <c r="F78" s="14">
        <v>-1748</v>
      </c>
      <c r="G78" s="48">
        <v>93.063767310820992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20" customFormat="1">
      <c r="A79" s="38" t="s">
        <v>56</v>
      </c>
      <c r="B79" s="41">
        <v>34664</v>
      </c>
      <c r="C79" s="14">
        <v>58624</v>
      </c>
      <c r="D79" s="41">
        <v>30093</v>
      </c>
      <c r="E79" s="48">
        <v>51.332218886462876</v>
      </c>
      <c r="F79" s="14">
        <v>-4571</v>
      </c>
      <c r="G79" s="48">
        <v>86.813408723747969</v>
      </c>
      <c r="H79" s="21"/>
      <c r="I79" s="16"/>
      <c r="J79" s="13"/>
      <c r="K79" s="16"/>
      <c r="L79" s="13"/>
      <c r="M79" s="13"/>
    </row>
    <row r="80" spans="1:16380" s="25" customFormat="1" ht="40.5" customHeight="1">
      <c r="A80" s="39" t="s">
        <v>70</v>
      </c>
      <c r="B80" s="41">
        <v>32</v>
      </c>
      <c r="C80" s="14">
        <v>3564</v>
      </c>
      <c r="D80" s="41">
        <v>71</v>
      </c>
      <c r="E80" s="48">
        <v>1.9921436588103254</v>
      </c>
      <c r="F80" s="14">
        <v>39</v>
      </c>
      <c r="G80" s="48">
        <v>221.875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5" customFormat="1" ht="24">
      <c r="A81" s="55" t="s">
        <v>89</v>
      </c>
      <c r="B81" s="42">
        <v>252</v>
      </c>
      <c r="C81" s="9">
        <v>681</v>
      </c>
      <c r="D81" s="42">
        <v>289</v>
      </c>
      <c r="E81" s="48">
        <v>42.437591776798826</v>
      </c>
      <c r="F81" s="14">
        <v>37</v>
      </c>
      <c r="G81" s="48">
        <v>114.68253968253967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43" t="s">
        <v>21</v>
      </c>
      <c r="B82" s="42">
        <v>22780</v>
      </c>
      <c r="C82" s="9">
        <v>47896</v>
      </c>
      <c r="D82" s="42">
        <v>17301</v>
      </c>
      <c r="E82" s="48">
        <v>36.122014364456319</v>
      </c>
      <c r="F82" s="14">
        <v>-5479</v>
      </c>
      <c r="G82" s="48">
        <v>75.948200175592632</v>
      </c>
      <c r="H82" s="10"/>
    </row>
    <row r="83" spans="1:16380" ht="36">
      <c r="A83" s="43" t="s">
        <v>22</v>
      </c>
      <c r="B83" s="42">
        <v>48739</v>
      </c>
      <c r="C83" s="9">
        <v>123031</v>
      </c>
      <c r="D83" s="42">
        <v>55904</v>
      </c>
      <c r="E83" s="48">
        <v>45.438954409864181</v>
      </c>
      <c r="F83" s="14">
        <v>7165</v>
      </c>
      <c r="G83" s="48">
        <v>114.70075299041835</v>
      </c>
      <c r="Q83" s="27"/>
    </row>
    <row r="84" spans="1:16380" s="20" customFormat="1">
      <c r="A84" s="38" t="s">
        <v>33</v>
      </c>
      <c r="B84" s="41"/>
      <c r="C84" s="9"/>
      <c r="D84" s="41"/>
      <c r="E84" s="48"/>
      <c r="F84" s="14"/>
      <c r="G84" s="48"/>
      <c r="H84" s="19"/>
      <c r="I84" s="16"/>
      <c r="J84" s="13"/>
      <c r="K84" s="16"/>
      <c r="L84" s="13"/>
      <c r="M84" s="13"/>
    </row>
    <row r="85" spans="1:16380" s="20" customFormat="1" ht="36">
      <c r="A85" s="38" t="s">
        <v>77</v>
      </c>
      <c r="B85" s="41">
        <v>30637</v>
      </c>
      <c r="C85" s="14">
        <v>76679</v>
      </c>
      <c r="D85" s="41">
        <v>37740</v>
      </c>
      <c r="E85" s="48">
        <v>49.21816925103353</v>
      </c>
      <c r="F85" s="14">
        <v>7103</v>
      </c>
      <c r="G85" s="48">
        <v>123.18438489408233</v>
      </c>
      <c r="H85" s="44" t="e">
        <f>(#REF!/#REF!)*100</f>
        <v>#REF!</v>
      </c>
      <c r="I85" s="17">
        <f>(E85/C85)*100</f>
        <v>6.4187286285728201E-2</v>
      </c>
      <c r="J85" s="17" t="e">
        <f>(F85/#REF!)*100</f>
        <v>#REF!</v>
      </c>
      <c r="K85" s="17">
        <f>(G85/D85)*100</f>
        <v>0.32640271567059437</v>
      </c>
      <c r="L85" s="17" t="e">
        <f>(H85/#REF!)*100</f>
        <v>#REF!</v>
      </c>
      <c r="M85" s="17">
        <f t="shared" ref="M85" si="3">(I85/E85)*100</f>
        <v>0.13041380299690919</v>
      </c>
    </row>
    <row r="86" spans="1:16380" s="20" customFormat="1" ht="48">
      <c r="A86" s="38" t="s">
        <v>78</v>
      </c>
      <c r="B86" s="41">
        <v>18102</v>
      </c>
      <c r="C86" s="14">
        <v>46352</v>
      </c>
      <c r="D86" s="41">
        <v>18164</v>
      </c>
      <c r="E86" s="48">
        <v>39.187090093199863</v>
      </c>
      <c r="F86" s="14">
        <v>62</v>
      </c>
      <c r="G86" s="48">
        <v>100.34250359076344</v>
      </c>
      <c r="H86" s="19"/>
      <c r="I86" s="16"/>
      <c r="J86" s="13"/>
      <c r="K86" s="16"/>
      <c r="L86" s="13"/>
      <c r="M86" s="13"/>
    </row>
    <row r="87" spans="1:16380">
      <c r="A87" s="43" t="s">
        <v>23</v>
      </c>
      <c r="B87" s="42">
        <v>47286</v>
      </c>
      <c r="C87" s="9">
        <v>87910</v>
      </c>
      <c r="D87" s="42">
        <v>49760</v>
      </c>
      <c r="E87" s="48">
        <v>56.603344329427827</v>
      </c>
      <c r="F87" s="14">
        <v>2474</v>
      </c>
      <c r="G87" s="48">
        <v>105.23199255593623</v>
      </c>
    </row>
    <row r="88" spans="1:16380">
      <c r="A88" s="43" t="s">
        <v>24</v>
      </c>
      <c r="B88" s="42">
        <v>2177</v>
      </c>
      <c r="C88" s="9">
        <v>11584</v>
      </c>
      <c r="D88" s="42">
        <v>1664</v>
      </c>
      <c r="E88" s="48">
        <v>14.3646408839779</v>
      </c>
      <c r="F88" s="14">
        <v>-513</v>
      </c>
      <c r="G88" s="48">
        <v>76.435461644464866</v>
      </c>
    </row>
    <row r="89" spans="1:16380">
      <c r="A89" s="43" t="s">
        <v>69</v>
      </c>
      <c r="B89" s="42">
        <v>2371</v>
      </c>
      <c r="C89" s="9">
        <v>9987</v>
      </c>
      <c r="D89" s="42">
        <v>3348</v>
      </c>
      <c r="E89" s="48">
        <v>33.523580654851308</v>
      </c>
      <c r="F89" s="14">
        <v>977</v>
      </c>
      <c r="G89" s="48">
        <v>141.20624209194432</v>
      </c>
    </row>
    <row r="90" spans="1:16380">
      <c r="A90" s="43" t="s">
        <v>71</v>
      </c>
      <c r="B90" s="42"/>
      <c r="C90" s="9"/>
      <c r="D90" s="42"/>
      <c r="E90" s="48"/>
      <c r="F90" s="14"/>
      <c r="G90" s="48"/>
    </row>
    <row r="91" spans="1:16380" ht="24">
      <c r="A91" s="43" t="s">
        <v>57</v>
      </c>
      <c r="B91" s="42">
        <v>150497</v>
      </c>
      <c r="C91" s="9">
        <v>542800</v>
      </c>
      <c r="D91" s="42">
        <v>251545</v>
      </c>
      <c r="E91" s="48">
        <v>46.342114959469413</v>
      </c>
      <c r="F91" s="14">
        <v>101048</v>
      </c>
      <c r="G91" s="48">
        <v>167.14286663521531</v>
      </c>
    </row>
    <row r="92" spans="1:16380">
      <c r="A92" s="43" t="s">
        <v>34</v>
      </c>
      <c r="B92" s="42"/>
      <c r="C92" s="9"/>
      <c r="D92" s="42"/>
      <c r="E92" s="48"/>
      <c r="F92" s="14"/>
      <c r="G92" s="48"/>
    </row>
    <row r="93" spans="1:16380" ht="24">
      <c r="A93" s="43" t="s">
        <v>25</v>
      </c>
      <c r="B93" s="42">
        <v>50839</v>
      </c>
      <c r="C93" s="9">
        <v>77452</v>
      </c>
      <c r="D93" s="42">
        <v>55015</v>
      </c>
      <c r="E93" s="48">
        <v>71.031090223622371</v>
      </c>
      <c r="F93" s="14">
        <v>4176</v>
      </c>
      <c r="G93" s="48">
        <v>108.21416628965952</v>
      </c>
    </row>
    <row r="94" spans="1:16380" ht="24">
      <c r="A94" s="43" t="s">
        <v>81</v>
      </c>
      <c r="B94" s="42"/>
      <c r="C94" s="9"/>
      <c r="D94" s="42"/>
      <c r="E94" s="48"/>
      <c r="F94" s="14"/>
      <c r="G94" s="48"/>
    </row>
    <row r="95" spans="1:16380">
      <c r="A95" s="43" t="s">
        <v>30</v>
      </c>
      <c r="B95" s="42">
        <v>507759</v>
      </c>
      <c r="C95" s="9">
        <v>314468</v>
      </c>
      <c r="D95" s="42">
        <v>342279</v>
      </c>
      <c r="E95" s="48">
        <v>108.84382512688096</v>
      </c>
      <c r="F95" s="14">
        <v>-165480</v>
      </c>
      <c r="G95" s="48">
        <v>67.409735721080281</v>
      </c>
    </row>
    <row r="96" spans="1:16380">
      <c r="A96" s="43" t="s">
        <v>72</v>
      </c>
      <c r="B96" s="42">
        <v>4007</v>
      </c>
      <c r="C96" s="9">
        <v>7927</v>
      </c>
      <c r="D96" s="42">
        <v>4983</v>
      </c>
      <c r="E96" s="48">
        <v>62.86110760691308</v>
      </c>
      <c r="F96" s="14">
        <v>976</v>
      </c>
      <c r="G96" s="48">
        <v>124.3573745944597</v>
      </c>
    </row>
    <row r="97" spans="1:13">
      <c r="A97" s="43" t="s">
        <v>73</v>
      </c>
      <c r="B97" s="42">
        <v>5460</v>
      </c>
      <c r="C97" s="9">
        <v>7027</v>
      </c>
      <c r="D97" s="42">
        <v>33646</v>
      </c>
      <c r="E97" s="48">
        <v>478.81030311655041</v>
      </c>
      <c r="F97" s="14">
        <v>28186</v>
      </c>
      <c r="G97" s="48">
        <v>616.22710622710622</v>
      </c>
    </row>
    <row r="98" spans="1:13" ht="36">
      <c r="A98" s="43" t="s">
        <v>85</v>
      </c>
      <c r="B98" s="42"/>
      <c r="C98" s="9"/>
      <c r="D98" s="42"/>
      <c r="E98" s="48"/>
      <c r="F98" s="14"/>
      <c r="G98" s="48"/>
    </row>
    <row r="99" spans="1:13">
      <c r="A99" s="43" t="s">
        <v>26</v>
      </c>
      <c r="B99" s="42">
        <v>4522</v>
      </c>
      <c r="C99" s="9">
        <v>11555</v>
      </c>
      <c r="D99" s="42">
        <v>3774</v>
      </c>
      <c r="E99" s="48">
        <v>32.661185633924703</v>
      </c>
      <c r="F99" s="14">
        <v>-748</v>
      </c>
      <c r="G99" s="48">
        <v>83.458646616541358</v>
      </c>
    </row>
    <row r="100" spans="1:13">
      <c r="A100" s="43" t="s">
        <v>27</v>
      </c>
      <c r="B100" s="42">
        <v>238002</v>
      </c>
      <c r="C100" s="9">
        <v>567103</v>
      </c>
      <c r="D100" s="42">
        <v>262714</v>
      </c>
      <c r="E100" s="48">
        <v>46.325623387638579</v>
      </c>
      <c r="F100" s="14">
        <v>24712</v>
      </c>
      <c r="G100" s="48">
        <v>110.38310602431913</v>
      </c>
    </row>
    <row r="101" spans="1:13">
      <c r="A101" s="43" t="s">
        <v>28</v>
      </c>
      <c r="B101" s="42">
        <v>-1271</v>
      </c>
      <c r="C101" s="9"/>
      <c r="D101" s="42">
        <v>306</v>
      </c>
      <c r="E101" s="48">
        <v>0</v>
      </c>
      <c r="F101" s="14">
        <v>1577</v>
      </c>
      <c r="G101" s="48">
        <v>0</v>
      </c>
    </row>
    <row r="102" spans="1:13">
      <c r="A102" s="43" t="s">
        <v>29</v>
      </c>
      <c r="B102" s="42">
        <v>2531</v>
      </c>
      <c r="C102" s="9"/>
      <c r="D102" s="42">
        <v>5</v>
      </c>
      <c r="E102" s="48">
        <v>0</v>
      </c>
      <c r="F102" s="14">
        <v>-2526</v>
      </c>
      <c r="G102" s="48">
        <v>0.19755037534571318</v>
      </c>
    </row>
    <row r="103" spans="1:13" s="28" customFormat="1">
      <c r="A103" s="43" t="s">
        <v>76</v>
      </c>
      <c r="B103" s="42">
        <v>22402</v>
      </c>
      <c r="C103" s="9">
        <v>19179</v>
      </c>
      <c r="D103" s="42">
        <v>10359</v>
      </c>
      <c r="E103" s="48">
        <v>54.012200844673863</v>
      </c>
      <c r="F103" s="14">
        <v>-12043</v>
      </c>
      <c r="G103" s="48">
        <v>46.241407017230607</v>
      </c>
      <c r="H103" s="24"/>
      <c r="I103" s="11"/>
      <c r="J103" s="24"/>
      <c r="K103" s="11"/>
      <c r="L103" s="24"/>
      <c r="M103" s="24"/>
    </row>
    <row r="104" spans="1:13" ht="40.5" customHeight="1">
      <c r="A104" s="56" t="s">
        <v>83</v>
      </c>
      <c r="B104" s="57">
        <v>15</v>
      </c>
      <c r="C104" s="58"/>
      <c r="D104" s="57">
        <v>18</v>
      </c>
      <c r="E104" s="48">
        <v>0</v>
      </c>
      <c r="F104" s="59">
        <v>3</v>
      </c>
      <c r="G104" s="48">
        <v>120</v>
      </c>
    </row>
    <row r="105" spans="1:13">
      <c r="A105" s="68" t="s">
        <v>99</v>
      </c>
      <c r="B105" s="69">
        <v>10255776.76864</v>
      </c>
      <c r="C105" s="70">
        <v>22370737.357889999</v>
      </c>
      <c r="D105" s="70">
        <v>17510357.067919999</v>
      </c>
      <c r="E105" s="71">
        <f t="shared" ref="E105:E182" si="4">D105/C105*100</f>
        <v>78.273490890295676</v>
      </c>
      <c r="F105" s="69">
        <f t="shared" ref="F105:F168" si="5">D105-B105</f>
        <v>7254580.299279999</v>
      </c>
      <c r="G105" s="71">
        <f t="shared" ref="G105:G182" si="6">D105/B105*100</f>
        <v>170.73652696364232</v>
      </c>
    </row>
    <row r="106" spans="1:13" ht="39">
      <c r="A106" s="68" t="s">
        <v>100</v>
      </c>
      <c r="B106" s="69">
        <v>10022867.94571</v>
      </c>
      <c r="C106" s="70">
        <v>22349863.26636</v>
      </c>
      <c r="D106" s="70">
        <v>17133960.556710001</v>
      </c>
      <c r="E106" s="71">
        <f t="shared" si="4"/>
        <v>76.662484922219903</v>
      </c>
      <c r="F106" s="69">
        <f t="shared" si="5"/>
        <v>7111092.6110000014</v>
      </c>
      <c r="G106" s="71">
        <f t="shared" si="6"/>
        <v>170.94868105135217</v>
      </c>
    </row>
    <row r="107" spans="1:13" ht="27">
      <c r="A107" s="76" t="s">
        <v>101</v>
      </c>
      <c r="B107" s="77">
        <v>1851175</v>
      </c>
      <c r="C107" s="78">
        <v>3691053.9</v>
      </c>
      <c r="D107" s="78">
        <v>8590824.9000000004</v>
      </c>
      <c r="E107" s="71">
        <f t="shared" si="4"/>
        <v>232.74720805350472</v>
      </c>
      <c r="F107" s="69">
        <f t="shared" si="5"/>
        <v>6739649.9000000004</v>
      </c>
      <c r="G107" s="71">
        <f t="shared" si="6"/>
        <v>464.07416370683484</v>
      </c>
    </row>
    <row r="108" spans="1:13">
      <c r="A108" s="79" t="s">
        <v>102</v>
      </c>
      <c r="B108" s="80">
        <v>1526955</v>
      </c>
      <c r="C108" s="81">
        <v>2748522.9</v>
      </c>
      <c r="D108" s="81">
        <v>1290972.8</v>
      </c>
      <c r="E108" s="71">
        <f t="shared" si="4"/>
        <v>46.969694158269526</v>
      </c>
      <c r="F108" s="69">
        <f t="shared" si="5"/>
        <v>-235982.19999999995</v>
      </c>
      <c r="G108" s="71">
        <f t="shared" si="6"/>
        <v>84.545569450311248</v>
      </c>
    </row>
    <row r="109" spans="1:13" ht="26.25">
      <c r="A109" s="79" t="s">
        <v>103</v>
      </c>
      <c r="B109" s="80"/>
      <c r="C109" s="81"/>
      <c r="D109" s="81">
        <v>6857147.9000000004</v>
      </c>
      <c r="E109" s="71"/>
      <c r="F109" s="69">
        <f t="shared" si="5"/>
        <v>6857147.9000000004</v>
      </c>
      <c r="G109" s="71"/>
    </row>
    <row r="110" spans="1:13" ht="39">
      <c r="A110" s="79" t="s">
        <v>104</v>
      </c>
      <c r="B110" s="80">
        <v>324220</v>
      </c>
      <c r="C110" s="81">
        <v>942531</v>
      </c>
      <c r="D110" s="81">
        <v>442704.2</v>
      </c>
      <c r="E110" s="71">
        <f t="shared" si="4"/>
        <v>46.969723011763008</v>
      </c>
      <c r="F110" s="69">
        <f t="shared" si="5"/>
        <v>118484.20000000001</v>
      </c>
      <c r="G110" s="71">
        <f t="shared" si="6"/>
        <v>136.54438344334093</v>
      </c>
    </row>
    <row r="111" spans="1:13" ht="27">
      <c r="A111" s="76" t="s">
        <v>105</v>
      </c>
      <c r="B111" s="77">
        <v>5479683.5961600002</v>
      </c>
      <c r="C111" s="78">
        <v>13962653.68609</v>
      </c>
      <c r="D111" s="78">
        <v>5997164.55296</v>
      </c>
      <c r="E111" s="71">
        <f t="shared" si="4"/>
        <v>42.951466732534868</v>
      </c>
      <c r="F111" s="69">
        <f t="shared" si="5"/>
        <v>517480.95679999981</v>
      </c>
      <c r="G111" s="71">
        <f t="shared" si="6"/>
        <v>109.44362840881242</v>
      </c>
    </row>
    <row r="112" spans="1:13" ht="26.25">
      <c r="A112" s="79" t="s">
        <v>106</v>
      </c>
      <c r="B112" s="77"/>
      <c r="C112" s="80">
        <v>12721.3</v>
      </c>
      <c r="D112" s="77"/>
      <c r="E112" s="71">
        <f t="shared" si="4"/>
        <v>0</v>
      </c>
      <c r="F112" s="69">
        <f t="shared" si="5"/>
        <v>0</v>
      </c>
      <c r="G112" s="71"/>
    </row>
    <row r="113" spans="1:7" ht="39">
      <c r="A113" s="79" t="s">
        <v>107</v>
      </c>
      <c r="B113" s="80">
        <v>26217.33973</v>
      </c>
      <c r="C113" s="80">
        <v>56283.49</v>
      </c>
      <c r="D113" s="80">
        <v>5447.28514</v>
      </c>
      <c r="E113" s="71">
        <f t="shared" si="4"/>
        <v>9.6783002262297515</v>
      </c>
      <c r="F113" s="69">
        <f t="shared" si="5"/>
        <v>-20770.05459</v>
      </c>
      <c r="G113" s="71">
        <f t="shared" si="6"/>
        <v>20.777413712066199</v>
      </c>
    </row>
    <row r="114" spans="1:7" ht="39">
      <c r="A114" s="79" t="s">
        <v>108</v>
      </c>
      <c r="B114" s="80">
        <v>5219.9998299999997</v>
      </c>
      <c r="C114" s="80"/>
      <c r="D114" s="80"/>
      <c r="E114" s="71"/>
      <c r="F114" s="69">
        <f t="shared" si="5"/>
        <v>-5219.9998299999997</v>
      </c>
      <c r="G114" s="71">
        <f t="shared" si="6"/>
        <v>0</v>
      </c>
    </row>
    <row r="115" spans="1:7" ht="26.25">
      <c r="A115" s="79" t="s">
        <v>109</v>
      </c>
      <c r="B115" s="80"/>
      <c r="C115" s="80">
        <v>3791.6</v>
      </c>
      <c r="D115" s="80"/>
      <c r="E115" s="71">
        <f t="shared" si="4"/>
        <v>0</v>
      </c>
      <c r="F115" s="69">
        <f t="shared" si="5"/>
        <v>0</v>
      </c>
      <c r="G115" s="71"/>
    </row>
    <row r="116" spans="1:7" ht="39">
      <c r="A116" s="79" t="s">
        <v>110</v>
      </c>
      <c r="B116" s="80">
        <v>4799.7994900000003</v>
      </c>
      <c r="C116" s="80">
        <v>5052.8</v>
      </c>
      <c r="D116" s="80"/>
      <c r="E116" s="71">
        <f t="shared" si="4"/>
        <v>0</v>
      </c>
      <c r="F116" s="69">
        <f t="shared" si="5"/>
        <v>-4799.7994900000003</v>
      </c>
      <c r="G116" s="71">
        <f t="shared" si="6"/>
        <v>0</v>
      </c>
    </row>
    <row r="117" spans="1:7" ht="39">
      <c r="A117" s="79" t="s">
        <v>111</v>
      </c>
      <c r="B117" s="80">
        <v>189.60480000000001</v>
      </c>
      <c r="C117" s="80">
        <v>213.6</v>
      </c>
      <c r="D117" s="80">
        <v>189.86667</v>
      </c>
      <c r="E117" s="71">
        <f t="shared" si="4"/>
        <v>88.888890449438207</v>
      </c>
      <c r="F117" s="69">
        <f t="shared" si="5"/>
        <v>0.26186999999998761</v>
      </c>
      <c r="G117" s="71">
        <f t="shared" si="6"/>
        <v>100.13811359206095</v>
      </c>
    </row>
    <row r="118" spans="1:7" ht="64.5">
      <c r="A118" s="79" t="s">
        <v>112</v>
      </c>
      <c r="B118" s="80">
        <v>3544.9644800000001</v>
      </c>
      <c r="C118" s="80">
        <v>3591.49</v>
      </c>
      <c r="D118" s="80">
        <v>3591.49</v>
      </c>
      <c r="E118" s="71">
        <f t="shared" si="4"/>
        <v>100</v>
      </c>
      <c r="F118" s="69">
        <f t="shared" si="5"/>
        <v>46.525519999999688</v>
      </c>
      <c r="G118" s="71">
        <f t="shared" si="6"/>
        <v>101.31243966653227</v>
      </c>
    </row>
    <row r="119" spans="1:7" ht="64.5">
      <c r="A119" s="79" t="s">
        <v>113</v>
      </c>
      <c r="B119" s="80">
        <v>35554.192560000003</v>
      </c>
      <c r="C119" s="80">
        <v>35361</v>
      </c>
      <c r="D119" s="80">
        <v>29736.743780000001</v>
      </c>
      <c r="E119" s="71">
        <f t="shared" si="4"/>
        <v>84.094747829529709</v>
      </c>
      <c r="F119" s="69">
        <f t="shared" si="5"/>
        <v>-5817.4487800000024</v>
      </c>
      <c r="G119" s="71">
        <f t="shared" si="6"/>
        <v>83.637798073510794</v>
      </c>
    </row>
    <row r="120" spans="1:7" ht="64.5">
      <c r="A120" s="79" t="s">
        <v>114</v>
      </c>
      <c r="B120" s="80">
        <v>247806.0037</v>
      </c>
      <c r="C120" s="80">
        <v>574713.59999999998</v>
      </c>
      <c r="D120" s="80">
        <v>237290.41523000001</v>
      </c>
      <c r="E120" s="71">
        <f t="shared" si="4"/>
        <v>41.288463546016665</v>
      </c>
      <c r="F120" s="69">
        <f t="shared" si="5"/>
        <v>-10515.588469999988</v>
      </c>
      <c r="G120" s="71">
        <f t="shared" si="6"/>
        <v>95.756523928802622</v>
      </c>
    </row>
    <row r="121" spans="1:7" ht="77.25">
      <c r="A121" s="79" t="s">
        <v>115</v>
      </c>
      <c r="B121" s="80">
        <v>153.99</v>
      </c>
      <c r="C121" s="80">
        <v>1800.9</v>
      </c>
      <c r="D121" s="80">
        <v>900.45</v>
      </c>
      <c r="E121" s="71">
        <f t="shared" si="4"/>
        <v>50</v>
      </c>
      <c r="F121" s="69">
        <f t="shared" si="5"/>
        <v>746.46</v>
      </c>
      <c r="G121" s="71">
        <f t="shared" si="6"/>
        <v>584.74576271186436</v>
      </c>
    </row>
    <row r="122" spans="1:7" ht="51.75">
      <c r="A122" s="79" t="s">
        <v>116</v>
      </c>
      <c r="B122" s="80">
        <v>1936.25396</v>
      </c>
      <c r="C122" s="80"/>
      <c r="D122" s="80"/>
      <c r="E122" s="71"/>
      <c r="F122" s="69">
        <f t="shared" si="5"/>
        <v>-1936.25396</v>
      </c>
      <c r="G122" s="71">
        <f t="shared" si="6"/>
        <v>0</v>
      </c>
    </row>
    <row r="123" spans="1:7" ht="64.5">
      <c r="A123" s="79" t="s">
        <v>117</v>
      </c>
      <c r="B123" s="80"/>
      <c r="C123" s="80">
        <v>13628.4</v>
      </c>
      <c r="D123" s="80"/>
      <c r="E123" s="71">
        <f t="shared" si="4"/>
        <v>0</v>
      </c>
      <c r="F123" s="69">
        <f t="shared" si="5"/>
        <v>0</v>
      </c>
      <c r="G123" s="71"/>
    </row>
    <row r="124" spans="1:7" ht="90">
      <c r="A124" s="79" t="s">
        <v>118</v>
      </c>
      <c r="B124" s="80">
        <v>35262.169309999997</v>
      </c>
      <c r="C124" s="80">
        <v>114140</v>
      </c>
      <c r="D124" s="80">
        <v>83.944890000000001</v>
      </c>
      <c r="E124" s="71">
        <f t="shared" si="4"/>
        <v>7.354554932538987E-2</v>
      </c>
      <c r="F124" s="69">
        <f t="shared" si="5"/>
        <v>-35178.224419999999</v>
      </c>
      <c r="G124" s="71">
        <f t="shared" si="6"/>
        <v>0.23805934700731549</v>
      </c>
    </row>
    <row r="125" spans="1:7" ht="51.75">
      <c r="A125" s="79" t="s">
        <v>119</v>
      </c>
      <c r="B125" s="80"/>
      <c r="C125" s="80">
        <v>50396.49</v>
      </c>
      <c r="D125" s="80"/>
      <c r="E125" s="71">
        <f t="shared" si="4"/>
        <v>0</v>
      </c>
      <c r="F125" s="69">
        <f t="shared" si="5"/>
        <v>0</v>
      </c>
      <c r="G125" s="71"/>
    </row>
    <row r="126" spans="1:7" ht="102.75">
      <c r="A126" s="79" t="s">
        <v>120</v>
      </c>
      <c r="B126" s="80">
        <v>4567.5</v>
      </c>
      <c r="C126" s="80">
        <v>42847.49</v>
      </c>
      <c r="D126" s="80">
        <v>13267.49</v>
      </c>
      <c r="E126" s="71">
        <f t="shared" si="4"/>
        <v>30.964450893156169</v>
      </c>
      <c r="F126" s="69">
        <f t="shared" si="5"/>
        <v>8699.99</v>
      </c>
      <c r="G126" s="71">
        <f t="shared" si="6"/>
        <v>290.47597153804048</v>
      </c>
    </row>
    <row r="127" spans="1:7" ht="64.5">
      <c r="A127" s="79" t="s">
        <v>121</v>
      </c>
      <c r="B127" s="80">
        <v>954.23249999999996</v>
      </c>
      <c r="C127" s="80"/>
      <c r="D127" s="80"/>
      <c r="E127" s="71"/>
      <c r="F127" s="69">
        <f t="shared" si="5"/>
        <v>-954.23249999999996</v>
      </c>
      <c r="G127" s="71">
        <f t="shared" si="6"/>
        <v>0</v>
      </c>
    </row>
    <row r="128" spans="1:7" ht="90">
      <c r="A128" s="79" t="s">
        <v>122</v>
      </c>
      <c r="B128" s="80">
        <v>13144.233770000001</v>
      </c>
      <c r="C128" s="80">
        <v>116626.46400000001</v>
      </c>
      <c r="D128" s="80">
        <v>97101.14327</v>
      </c>
      <c r="E128" s="71">
        <f>D128/C128*100</f>
        <v>83.258241688610227</v>
      </c>
      <c r="F128" s="69">
        <f>D128-B128</f>
        <v>83956.909499999994</v>
      </c>
      <c r="G128" s="71">
        <f>D128/B128*100</f>
        <v>738.73566895638066</v>
      </c>
    </row>
    <row r="129" spans="1:7" ht="64.5">
      <c r="A129" s="79" t="s">
        <v>123</v>
      </c>
      <c r="B129" s="80"/>
      <c r="C129" s="80">
        <v>104600.49</v>
      </c>
      <c r="D129" s="80">
        <v>37826.448949999998</v>
      </c>
      <c r="E129" s="71">
        <f t="shared" si="4"/>
        <v>36.162783702064871</v>
      </c>
      <c r="F129" s="69">
        <f t="shared" si="5"/>
        <v>37826.448949999998</v>
      </c>
      <c r="G129" s="71"/>
    </row>
    <row r="130" spans="1:7" ht="26.25">
      <c r="A130" s="79" t="s">
        <v>124</v>
      </c>
      <c r="B130" s="80">
        <v>8264.1262999999999</v>
      </c>
      <c r="C130" s="80">
        <v>42167.1</v>
      </c>
      <c r="D130" s="80">
        <v>5023.0662400000001</v>
      </c>
      <c r="E130" s="71">
        <f t="shared" si="4"/>
        <v>11.912287636569744</v>
      </c>
      <c r="F130" s="69">
        <f t="shared" si="5"/>
        <v>-3241.0600599999998</v>
      </c>
      <c r="G130" s="71">
        <f t="shared" si="6"/>
        <v>60.781576389992978</v>
      </c>
    </row>
    <row r="131" spans="1:7" ht="39">
      <c r="A131" s="79" t="s">
        <v>125</v>
      </c>
      <c r="B131" s="82"/>
      <c r="C131" s="80">
        <v>11007.3</v>
      </c>
      <c r="D131" s="80">
        <v>3742.0421000000001</v>
      </c>
      <c r="E131" s="71">
        <f t="shared" si="4"/>
        <v>33.996003561272978</v>
      </c>
      <c r="F131" s="69">
        <f t="shared" si="5"/>
        <v>3742.0421000000001</v>
      </c>
      <c r="G131" s="71">
        <f>D131/B132*100</f>
        <v>10.359583016536309</v>
      </c>
    </row>
    <row r="132" spans="1:7" ht="39">
      <c r="A132" s="79" t="s">
        <v>126</v>
      </c>
      <c r="B132" s="80">
        <v>36121.551359999998</v>
      </c>
      <c r="C132" s="80"/>
      <c r="D132" s="80"/>
      <c r="E132" s="71"/>
      <c r="F132" s="69">
        <f t="shared" si="5"/>
        <v>-36121.551359999998</v>
      </c>
      <c r="G132" s="71"/>
    </row>
    <row r="133" spans="1:7" ht="51.75">
      <c r="A133" s="79" t="s">
        <v>127</v>
      </c>
      <c r="B133" s="80"/>
      <c r="C133" s="80">
        <v>117157.079</v>
      </c>
      <c r="D133" s="80">
        <v>103109.63944</v>
      </c>
      <c r="E133" s="71">
        <f t="shared" si="4"/>
        <v>88.009738993236596</v>
      </c>
      <c r="F133" s="69">
        <f t="shared" si="5"/>
        <v>103109.63944</v>
      </c>
      <c r="G133" s="71"/>
    </row>
    <row r="134" spans="1:7" ht="39">
      <c r="A134" s="79" t="s">
        <v>128</v>
      </c>
      <c r="B134" s="80"/>
      <c r="C134" s="80">
        <v>11649.5</v>
      </c>
      <c r="D134" s="80">
        <v>11649.5</v>
      </c>
      <c r="E134" s="71">
        <f t="shared" si="4"/>
        <v>100</v>
      </c>
      <c r="F134" s="69">
        <f t="shared" si="5"/>
        <v>11649.5</v>
      </c>
      <c r="G134" s="71"/>
    </row>
    <row r="135" spans="1:7" ht="39">
      <c r="A135" s="79" t="s">
        <v>129</v>
      </c>
      <c r="B135" s="80">
        <v>9123.2000000000007</v>
      </c>
      <c r="C135" s="80">
        <v>3560.7</v>
      </c>
      <c r="D135" s="80">
        <v>3560.7</v>
      </c>
      <c r="E135" s="71">
        <f t="shared" si="4"/>
        <v>100</v>
      </c>
      <c r="F135" s="69">
        <f t="shared" si="5"/>
        <v>-5562.5000000000009</v>
      </c>
      <c r="G135" s="71">
        <f t="shared" si="6"/>
        <v>39.029068747807784</v>
      </c>
    </row>
    <row r="136" spans="1:7" ht="51.75">
      <c r="A136" s="79" t="s">
        <v>130</v>
      </c>
      <c r="B136" s="80">
        <v>465027.59687000001</v>
      </c>
      <c r="C136" s="80">
        <v>928583.3</v>
      </c>
      <c r="D136" s="80">
        <v>493942.17</v>
      </c>
      <c r="E136" s="71">
        <f>D136/C136*100</f>
        <v>53.193092100622529</v>
      </c>
      <c r="F136" s="69">
        <f>D136-B136</f>
        <v>28914.573129999975</v>
      </c>
      <c r="G136" s="71">
        <f>D136/B136*100</f>
        <v>106.21781875411646</v>
      </c>
    </row>
    <row r="137" spans="1:7" ht="26.25">
      <c r="A137" s="79" t="s">
        <v>131</v>
      </c>
      <c r="B137" s="80">
        <v>6904.2368399999996</v>
      </c>
      <c r="C137" s="80">
        <v>165031.1</v>
      </c>
      <c r="D137" s="80">
        <v>55609.741719999998</v>
      </c>
      <c r="E137" s="71">
        <f t="shared" si="4"/>
        <v>33.696522485761768</v>
      </c>
      <c r="F137" s="69">
        <f t="shared" si="5"/>
        <v>48705.50488</v>
      </c>
      <c r="G137" s="71">
        <f t="shared" si="6"/>
        <v>805.44371534044888</v>
      </c>
    </row>
    <row r="138" spans="1:7" ht="39">
      <c r="A138" s="79" t="s">
        <v>132</v>
      </c>
      <c r="B138" s="80"/>
      <c r="C138" s="80">
        <v>114270.39999999999</v>
      </c>
      <c r="D138" s="80">
        <v>48017.676930000001</v>
      </c>
      <c r="E138" s="71">
        <f>D138/C138*100</f>
        <v>42.021098140900889</v>
      </c>
      <c r="F138" s="69">
        <f>D138-B138</f>
        <v>48017.676930000001</v>
      </c>
      <c r="G138" s="71"/>
    </row>
    <row r="139" spans="1:7" ht="77.25">
      <c r="A139" s="79" t="s">
        <v>133</v>
      </c>
      <c r="B139" s="80"/>
      <c r="C139" s="80">
        <v>2610</v>
      </c>
      <c r="D139" s="80"/>
      <c r="E139" s="71">
        <f t="shared" si="4"/>
        <v>0</v>
      </c>
      <c r="F139" s="69">
        <f t="shared" si="5"/>
        <v>0</v>
      </c>
      <c r="G139" s="71"/>
    </row>
    <row r="140" spans="1:7" ht="39">
      <c r="A140" s="79" t="s">
        <v>134</v>
      </c>
      <c r="B140" s="80"/>
      <c r="C140" s="80">
        <v>40511.1</v>
      </c>
      <c r="D140" s="80"/>
      <c r="E140" s="71">
        <f t="shared" si="4"/>
        <v>0</v>
      </c>
      <c r="F140" s="69">
        <f t="shared" si="5"/>
        <v>0</v>
      </c>
      <c r="G140" s="71"/>
    </row>
    <row r="141" spans="1:7" ht="77.25">
      <c r="A141" s="79" t="s">
        <v>135</v>
      </c>
      <c r="B141" s="80"/>
      <c r="C141" s="80">
        <v>22013.4</v>
      </c>
      <c r="D141" s="80">
        <v>673.81498999999997</v>
      </c>
      <c r="E141" s="71">
        <f>D141/C141*100</f>
        <v>3.0609310238309391</v>
      </c>
      <c r="F141" s="69">
        <f>D141-B141</f>
        <v>673.81498999999997</v>
      </c>
      <c r="G141" s="71"/>
    </row>
    <row r="142" spans="1:7" ht="26.25">
      <c r="A142" s="79" t="s">
        <v>136</v>
      </c>
      <c r="B142" s="80">
        <v>1166.07464</v>
      </c>
      <c r="C142" s="80"/>
      <c r="D142" s="80"/>
      <c r="E142" s="71"/>
      <c r="F142" s="69">
        <f>D142-B142</f>
        <v>-1166.07464</v>
      </c>
      <c r="G142" s="71">
        <f>D142/B142*100</f>
        <v>0</v>
      </c>
    </row>
    <row r="143" spans="1:7" ht="64.5">
      <c r="A143" s="79" t="s">
        <v>137</v>
      </c>
      <c r="B143" s="80"/>
      <c r="C143" s="80">
        <v>11902</v>
      </c>
      <c r="D143" s="80">
        <v>3478.5881199999999</v>
      </c>
      <c r="E143" s="71">
        <f t="shared" si="4"/>
        <v>29.226920853638045</v>
      </c>
      <c r="F143" s="69">
        <f t="shared" si="5"/>
        <v>3478.5881199999999</v>
      </c>
      <c r="G143" s="71"/>
    </row>
    <row r="144" spans="1:7" ht="39">
      <c r="A144" s="79" t="s">
        <v>138</v>
      </c>
      <c r="B144" s="80">
        <v>815065.01182999997</v>
      </c>
      <c r="C144" s="80">
        <v>1013782.9</v>
      </c>
      <c r="D144" s="80">
        <v>705712.93091999996</v>
      </c>
      <c r="E144" s="71">
        <f t="shared" si="4"/>
        <v>69.611840061614757</v>
      </c>
      <c r="F144" s="69">
        <f t="shared" si="5"/>
        <v>-109352.08091000002</v>
      </c>
      <c r="G144" s="71">
        <f t="shared" si="6"/>
        <v>86.583636970935544</v>
      </c>
    </row>
    <row r="145" spans="1:7" ht="51.75">
      <c r="A145" s="79" t="s">
        <v>139</v>
      </c>
      <c r="B145" s="80">
        <v>140070.36033</v>
      </c>
      <c r="C145" s="80">
        <v>462818.8</v>
      </c>
      <c r="D145" s="80">
        <v>188778.21012</v>
      </c>
      <c r="E145" s="71">
        <f t="shared" si="4"/>
        <v>40.788794690276198</v>
      </c>
      <c r="F145" s="69">
        <f t="shared" si="5"/>
        <v>48707.849790000007</v>
      </c>
      <c r="G145" s="71">
        <f t="shared" si="6"/>
        <v>134.77384485571847</v>
      </c>
    </row>
    <row r="146" spans="1:7" ht="39">
      <c r="A146" s="79" t="s">
        <v>140</v>
      </c>
      <c r="B146" s="80"/>
      <c r="C146" s="80">
        <v>172660.9</v>
      </c>
      <c r="D146" s="80">
        <v>110176.29861</v>
      </c>
      <c r="E146" s="71">
        <f>D146/C146*100</f>
        <v>63.81079828148701</v>
      </c>
      <c r="F146" s="69">
        <f>D146-B146</f>
        <v>110176.29861</v>
      </c>
      <c r="G146" s="71"/>
    </row>
    <row r="147" spans="1:7">
      <c r="A147" s="79" t="s">
        <v>141</v>
      </c>
      <c r="B147" s="80"/>
      <c r="C147" s="80">
        <v>5220</v>
      </c>
      <c r="D147" s="80">
        <v>5220</v>
      </c>
      <c r="E147" s="71">
        <f>D147/C147*100</f>
        <v>100</v>
      </c>
      <c r="F147" s="69">
        <f>D147-B147</f>
        <v>5220</v>
      </c>
      <c r="G147" s="71"/>
    </row>
    <row r="148" spans="1:7" ht="51.75">
      <c r="A148" s="79" t="s">
        <v>142</v>
      </c>
      <c r="B148" s="80">
        <v>30482.7</v>
      </c>
      <c r="C148" s="80"/>
      <c r="D148" s="80"/>
      <c r="E148" s="71"/>
      <c r="F148" s="69">
        <f t="shared" si="5"/>
        <v>-30482.7</v>
      </c>
      <c r="G148" s="71">
        <f t="shared" si="6"/>
        <v>0</v>
      </c>
    </row>
    <row r="149" spans="1:7" ht="39">
      <c r="A149" s="79" t="s">
        <v>143</v>
      </c>
      <c r="B149" s="80">
        <v>121122.32008999999</v>
      </c>
      <c r="C149" s="80">
        <v>633389.69999999995</v>
      </c>
      <c r="D149" s="80">
        <v>322955.42155000003</v>
      </c>
      <c r="E149" s="71">
        <f t="shared" si="4"/>
        <v>50.988423327692267</v>
      </c>
      <c r="F149" s="69">
        <f t="shared" si="5"/>
        <v>201833.10146000003</v>
      </c>
      <c r="G149" s="71">
        <f t="shared" si="6"/>
        <v>266.63576235166886</v>
      </c>
    </row>
    <row r="150" spans="1:7" ht="26.25">
      <c r="A150" s="79" t="s">
        <v>144</v>
      </c>
      <c r="B150" s="80"/>
      <c r="C150" s="80">
        <v>738165.9</v>
      </c>
      <c r="D150" s="80">
        <v>426000</v>
      </c>
      <c r="E150" s="71">
        <f>D150/C150*100</f>
        <v>57.710604079652008</v>
      </c>
      <c r="F150" s="69">
        <f>D150-B150</f>
        <v>426000</v>
      </c>
      <c r="G150" s="71"/>
    </row>
    <row r="151" spans="1:7" ht="77.25">
      <c r="A151" s="79" t="s">
        <v>145</v>
      </c>
      <c r="B151" s="80"/>
      <c r="C151" s="80">
        <v>18397.2</v>
      </c>
      <c r="D151" s="80">
        <v>18397.198260000001</v>
      </c>
      <c r="E151" s="71">
        <f>D151/C151*100</f>
        <v>99.999990542039001</v>
      </c>
      <c r="F151" s="69">
        <f>D151-B151</f>
        <v>18397.198260000001</v>
      </c>
      <c r="G151" s="71"/>
    </row>
    <row r="152" spans="1:7" ht="39">
      <c r="A152" s="79" t="s">
        <v>146</v>
      </c>
      <c r="B152" s="80"/>
      <c r="C152" s="80">
        <v>728037.5</v>
      </c>
      <c r="D152" s="80">
        <v>303303.68862999999</v>
      </c>
      <c r="E152" s="71">
        <f>D152/C152*100</f>
        <v>41.660448621121851</v>
      </c>
      <c r="F152" s="69">
        <f>D152-B152</f>
        <v>303303.68862999999</v>
      </c>
      <c r="G152" s="71"/>
    </row>
    <row r="153" spans="1:7" ht="64.5">
      <c r="A153" s="79" t="s">
        <v>147</v>
      </c>
      <c r="B153" s="80">
        <v>107079.00002000001</v>
      </c>
      <c r="C153" s="80"/>
      <c r="D153" s="80"/>
      <c r="E153" s="71"/>
      <c r="F153" s="69">
        <f>D153-B153</f>
        <v>-107079.00002000001</v>
      </c>
      <c r="G153" s="71">
        <f>D153/B153*100</f>
        <v>0</v>
      </c>
    </row>
    <row r="154" spans="1:7" ht="77.25">
      <c r="A154" s="79" t="s">
        <v>148</v>
      </c>
      <c r="B154" s="80">
        <v>4881.1604799999996</v>
      </c>
      <c r="C154" s="80">
        <v>8900</v>
      </c>
      <c r="D154" s="80">
        <v>6521.6284699999997</v>
      </c>
      <c r="E154" s="71">
        <f t="shared" si="4"/>
        <v>73.276724382022479</v>
      </c>
      <c r="F154" s="69">
        <f t="shared" si="5"/>
        <v>1640.4679900000001</v>
      </c>
      <c r="G154" s="71">
        <f t="shared" si="6"/>
        <v>133.60815520656678</v>
      </c>
    </row>
    <row r="155" spans="1:7" ht="51.75">
      <c r="A155" s="79" t="s">
        <v>149</v>
      </c>
      <c r="B155" s="80">
        <v>128127.93029</v>
      </c>
      <c r="C155" s="80">
        <v>304104.5</v>
      </c>
      <c r="D155" s="80">
        <v>129681.09701</v>
      </c>
      <c r="E155" s="71">
        <f t="shared" si="4"/>
        <v>42.643596858974462</v>
      </c>
      <c r="F155" s="69">
        <f t="shared" si="5"/>
        <v>1553.1667199999938</v>
      </c>
      <c r="G155" s="71">
        <f t="shared" si="6"/>
        <v>101.21219996021524</v>
      </c>
    </row>
    <row r="156" spans="1:7" ht="26.25">
      <c r="A156" s="79" t="s">
        <v>150</v>
      </c>
      <c r="B156" s="80">
        <v>95072.397719999994</v>
      </c>
      <c r="C156" s="80">
        <v>113590.2</v>
      </c>
      <c r="D156" s="80">
        <v>2311.2604900000001</v>
      </c>
      <c r="E156" s="71">
        <f>D156/C156*100</f>
        <v>2.0347358222804433</v>
      </c>
      <c r="F156" s="69">
        <f>D156-B156</f>
        <v>-92761.137229999993</v>
      </c>
      <c r="G156" s="71">
        <f>D156/B156*100</f>
        <v>2.4310531189157016</v>
      </c>
    </row>
    <row r="157" spans="1:7" ht="51.75">
      <c r="A157" s="79" t="s">
        <v>151</v>
      </c>
      <c r="B157" s="80">
        <v>535.43445999999994</v>
      </c>
      <c r="C157" s="80">
        <v>1592.8</v>
      </c>
      <c r="D157" s="80">
        <v>763.67908999999997</v>
      </c>
      <c r="E157" s="71">
        <f t="shared" si="4"/>
        <v>47.945698769462581</v>
      </c>
      <c r="F157" s="69">
        <f t="shared" si="5"/>
        <v>228.24463000000003</v>
      </c>
      <c r="G157" s="71">
        <f t="shared" si="6"/>
        <v>142.62793059677185</v>
      </c>
    </row>
    <row r="158" spans="1:7" ht="51.75">
      <c r="A158" s="79" t="s">
        <v>152</v>
      </c>
      <c r="B158" s="80">
        <v>19325.65136</v>
      </c>
      <c r="C158" s="80">
        <v>24121.1</v>
      </c>
      <c r="D158" s="80">
        <v>15162.827509999999</v>
      </c>
      <c r="E158" s="71">
        <f t="shared" si="4"/>
        <v>62.861260514653154</v>
      </c>
      <c r="F158" s="69">
        <f t="shared" si="5"/>
        <v>-4162.8238500000007</v>
      </c>
      <c r="G158" s="71">
        <f t="shared" si="6"/>
        <v>78.459593560628122</v>
      </c>
    </row>
    <row r="159" spans="1:7" ht="26.25">
      <c r="A159" s="79" t="s">
        <v>153</v>
      </c>
      <c r="B159" s="80">
        <v>1097.5999999999999</v>
      </c>
      <c r="C159" s="80">
        <v>36812</v>
      </c>
      <c r="D159" s="80">
        <v>1861.30612</v>
      </c>
      <c r="E159" s="71">
        <f t="shared" si="4"/>
        <v>5.0562482886015427</v>
      </c>
      <c r="F159" s="69">
        <f t="shared" si="5"/>
        <v>763.70612000000006</v>
      </c>
      <c r="G159" s="71">
        <f t="shared" si="6"/>
        <v>169.579639212828</v>
      </c>
    </row>
    <row r="160" spans="1:7" ht="26.25">
      <c r="A160" s="79" t="s">
        <v>154</v>
      </c>
      <c r="B160" s="80">
        <v>20255.020110000001</v>
      </c>
      <c r="C160" s="80">
        <v>23675.782090000001</v>
      </c>
      <c r="D160" s="80">
        <v>21820.713350000002</v>
      </c>
      <c r="E160" s="71">
        <f t="shared" si="4"/>
        <v>92.164699214800052</v>
      </c>
      <c r="F160" s="69">
        <f t="shared" si="5"/>
        <v>1565.6932400000005</v>
      </c>
      <c r="G160" s="71">
        <f t="shared" si="6"/>
        <v>107.72990217485399</v>
      </c>
    </row>
    <row r="161" spans="1:7" ht="39">
      <c r="A161" s="79" t="s">
        <v>155</v>
      </c>
      <c r="B161" s="80">
        <v>261596.51014999999</v>
      </c>
      <c r="C161" s="80">
        <v>541414.1</v>
      </c>
      <c r="D161" s="80">
        <v>395719.47979000001</v>
      </c>
      <c r="E161" s="71">
        <f t="shared" si="4"/>
        <v>73.089984134140579</v>
      </c>
      <c r="F161" s="69">
        <f t="shared" si="5"/>
        <v>134122.96964000002</v>
      </c>
      <c r="G161" s="71">
        <f t="shared" si="6"/>
        <v>151.27093230834527</v>
      </c>
    </row>
    <row r="162" spans="1:7" ht="39">
      <c r="A162" s="79" t="s">
        <v>156</v>
      </c>
      <c r="B162" s="80">
        <v>359006.66395999998</v>
      </c>
      <c r="C162" s="80">
        <v>482680.6</v>
      </c>
      <c r="D162" s="80">
        <v>178688.20811000001</v>
      </c>
      <c r="E162" s="71">
        <f t="shared" si="4"/>
        <v>37.019968921477272</v>
      </c>
      <c r="F162" s="69">
        <f t="shared" si="5"/>
        <v>-180318.45584999997</v>
      </c>
      <c r="G162" s="71">
        <f t="shared" si="6"/>
        <v>49.77295021184041</v>
      </c>
    </row>
    <row r="163" spans="1:7" ht="26.25">
      <c r="A163" s="79" t="s">
        <v>157</v>
      </c>
      <c r="B163" s="80"/>
      <c r="C163" s="80">
        <v>3455.6</v>
      </c>
      <c r="D163" s="80"/>
      <c r="E163" s="71">
        <f>D163/C163*100</f>
        <v>0</v>
      </c>
      <c r="F163" s="69">
        <f>D163-B163</f>
        <v>0</v>
      </c>
      <c r="G163" s="71"/>
    </row>
    <row r="164" spans="1:7" ht="26.25">
      <c r="A164" s="79" t="s">
        <v>158</v>
      </c>
      <c r="B164" s="80">
        <v>100855.78214</v>
      </c>
      <c r="C164" s="80">
        <v>183638.3</v>
      </c>
      <c r="D164" s="80">
        <v>22645.570489999998</v>
      </c>
      <c r="E164" s="71">
        <f>D164/C164*100</f>
        <v>12.331616275036307</v>
      </c>
      <c r="F164" s="69">
        <f>D164-B164</f>
        <v>-78210.211649999997</v>
      </c>
      <c r="G164" s="71">
        <f>D164/B164*100</f>
        <v>22.453418147672696</v>
      </c>
    </row>
    <row r="165" spans="1:7" ht="39">
      <c r="A165" s="79" t="s">
        <v>159</v>
      </c>
      <c r="B165" s="80">
        <v>9749.8009500000007</v>
      </c>
      <c r="C165" s="80"/>
      <c r="D165" s="80"/>
      <c r="E165" s="71"/>
      <c r="F165" s="69">
        <f>D165-B165</f>
        <v>-9749.8009500000007</v>
      </c>
      <c r="G165" s="71">
        <f>D165/B165*100</f>
        <v>0</v>
      </c>
    </row>
    <row r="166" spans="1:7" ht="39">
      <c r="A166" s="79" t="s">
        <v>160</v>
      </c>
      <c r="B166" s="80">
        <v>288.55</v>
      </c>
      <c r="C166" s="80">
        <v>1183.3</v>
      </c>
      <c r="D166" s="80">
        <v>477.62997999999999</v>
      </c>
      <c r="E166" s="71">
        <f t="shared" si="4"/>
        <v>40.364233922082313</v>
      </c>
      <c r="F166" s="69">
        <f t="shared" si="5"/>
        <v>189.07997999999998</v>
      </c>
      <c r="G166" s="71">
        <f t="shared" si="6"/>
        <v>165.52763125974701</v>
      </c>
    </row>
    <row r="167" spans="1:7">
      <c r="A167" s="79" t="s">
        <v>161</v>
      </c>
      <c r="B167" s="80">
        <v>25341.086309999999</v>
      </c>
      <c r="C167" s="80">
        <v>68047.8</v>
      </c>
      <c r="D167" s="80">
        <v>41842.331250000003</v>
      </c>
      <c r="E167" s="71">
        <f t="shared" si="4"/>
        <v>61.489616490173084</v>
      </c>
      <c r="F167" s="69">
        <f t="shared" si="5"/>
        <v>16501.244940000004</v>
      </c>
      <c r="G167" s="71">
        <f t="shared" si="6"/>
        <v>165.11656500490409</v>
      </c>
    </row>
    <row r="168" spans="1:7" ht="39">
      <c r="A168" s="79" t="s">
        <v>162</v>
      </c>
      <c r="B168" s="80">
        <v>84603.529540000003</v>
      </c>
      <c r="C168" s="80">
        <v>266932.8</v>
      </c>
      <c r="D168" s="80">
        <v>250149.51441</v>
      </c>
      <c r="E168" s="71">
        <f t="shared" si="4"/>
        <v>93.712542786049525</v>
      </c>
      <c r="F168" s="69">
        <f t="shared" si="5"/>
        <v>165545.98486999999</v>
      </c>
      <c r="G168" s="71">
        <f t="shared" si="6"/>
        <v>295.67266965112952</v>
      </c>
    </row>
    <row r="169" spans="1:7" ht="77.25">
      <c r="A169" s="79" t="s">
        <v>163</v>
      </c>
      <c r="B169" s="80">
        <v>41658.300000000003</v>
      </c>
      <c r="C169" s="80">
        <v>71872.100000000006</v>
      </c>
      <c r="D169" s="80">
        <v>60223.1</v>
      </c>
      <c r="E169" s="71">
        <f t="shared" si="4"/>
        <v>83.792041696291037</v>
      </c>
      <c r="F169" s="69">
        <f t="shared" ref="F169:F239" si="7">D169-B169</f>
        <v>18564.799999999996</v>
      </c>
      <c r="G169" s="71">
        <f t="shared" si="6"/>
        <v>144.56446854528389</v>
      </c>
    </row>
    <row r="170" spans="1:7" ht="39">
      <c r="A170" s="79" t="s">
        <v>164</v>
      </c>
      <c r="B170" s="80">
        <v>3437.28262</v>
      </c>
      <c r="C170" s="80">
        <v>12877.6</v>
      </c>
      <c r="D170" s="80">
        <v>12875.811439999999</v>
      </c>
      <c r="E170" s="71">
        <f t="shared" si="4"/>
        <v>99.986111076598121</v>
      </c>
      <c r="F170" s="69">
        <f t="shared" si="7"/>
        <v>9438.5288199999995</v>
      </c>
      <c r="G170" s="71">
        <f t="shared" si="6"/>
        <v>374.59274850084921</v>
      </c>
    </row>
    <row r="171" spans="1:7" ht="26.25">
      <c r="A171" s="79" t="s">
        <v>165</v>
      </c>
      <c r="B171" s="80">
        <v>9241.0657200000005</v>
      </c>
      <c r="C171" s="80">
        <v>283330.73700000002</v>
      </c>
      <c r="D171" s="80">
        <v>37854.83483</v>
      </c>
      <c r="E171" s="71">
        <f t="shared" si="4"/>
        <v>13.360652370730957</v>
      </c>
      <c r="F171" s="69">
        <f t="shared" si="7"/>
        <v>28613.769110000001</v>
      </c>
      <c r="G171" s="71">
        <f t="shared" si="6"/>
        <v>409.63711304500919</v>
      </c>
    </row>
    <row r="172" spans="1:7" ht="26.25">
      <c r="A172" s="79" t="s">
        <v>166</v>
      </c>
      <c r="B172" s="80">
        <v>4242.5023000000001</v>
      </c>
      <c r="C172" s="80">
        <v>317192</v>
      </c>
      <c r="D172" s="80">
        <v>2303.2338199999999</v>
      </c>
      <c r="E172" s="71">
        <f t="shared" si="4"/>
        <v>0.72613238038790384</v>
      </c>
      <c r="F172" s="69">
        <f t="shared" si="7"/>
        <v>-1939.2684800000002</v>
      </c>
      <c r="G172" s="71">
        <f t="shared" si="6"/>
        <v>54.289512583175259</v>
      </c>
    </row>
    <row r="173" spans="1:7" ht="26.25">
      <c r="A173" s="79" t="s">
        <v>167</v>
      </c>
      <c r="B173" s="80"/>
      <c r="C173" s="80">
        <v>33012</v>
      </c>
      <c r="D173" s="80"/>
      <c r="E173" s="71">
        <f t="shared" si="4"/>
        <v>0</v>
      </c>
      <c r="F173" s="69">
        <f t="shared" si="7"/>
        <v>0</v>
      </c>
      <c r="G173" s="71"/>
    </row>
    <row r="174" spans="1:7" ht="64.5">
      <c r="A174" s="79" t="s">
        <v>168</v>
      </c>
      <c r="B174" s="80"/>
      <c r="C174" s="80">
        <v>68423.600000000006</v>
      </c>
      <c r="D174" s="80">
        <v>65607.572950000002</v>
      </c>
      <c r="E174" s="71">
        <f t="shared" si="4"/>
        <v>95.884421383850011</v>
      </c>
      <c r="F174" s="69">
        <f t="shared" si="7"/>
        <v>65607.572950000002</v>
      </c>
      <c r="G174" s="71"/>
    </row>
    <row r="175" spans="1:7" ht="26.25">
      <c r="A175" s="79" t="s">
        <v>169</v>
      </c>
      <c r="B175" s="80"/>
      <c r="C175" s="80">
        <v>33500</v>
      </c>
      <c r="D175" s="80">
        <v>7985.0771299999997</v>
      </c>
      <c r="E175" s="71">
        <f t="shared" si="4"/>
        <v>23.836051134328358</v>
      </c>
      <c r="F175" s="69">
        <f t="shared" si="7"/>
        <v>7985.0771299999997</v>
      </c>
      <c r="G175" s="71"/>
    </row>
    <row r="176" spans="1:7" ht="51.75">
      <c r="A176" s="79" t="s">
        <v>170</v>
      </c>
      <c r="B176" s="80"/>
      <c r="C176" s="80">
        <v>51940.2</v>
      </c>
      <c r="D176" s="80">
        <v>29939.761859999999</v>
      </c>
      <c r="E176" s="71">
        <f t="shared" si="4"/>
        <v>57.642754282809847</v>
      </c>
      <c r="F176" s="69">
        <f t="shared" si="7"/>
        <v>29939.761859999999</v>
      </c>
      <c r="G176" s="71"/>
    </row>
    <row r="177" spans="1:7" ht="64.5">
      <c r="A177" s="79" t="s">
        <v>171</v>
      </c>
      <c r="B177" s="80"/>
      <c r="C177" s="80">
        <v>23119.7</v>
      </c>
      <c r="D177" s="80"/>
      <c r="E177" s="71">
        <f>D177/C177*100</f>
        <v>0</v>
      </c>
      <c r="F177" s="69">
        <f>D177-B177</f>
        <v>0</v>
      </c>
      <c r="G177" s="71"/>
    </row>
    <row r="178" spans="1:7" ht="26.25">
      <c r="A178" s="79" t="s">
        <v>172</v>
      </c>
      <c r="B178" s="80">
        <v>74.304749999999999</v>
      </c>
      <c r="C178" s="80"/>
      <c r="D178" s="80"/>
      <c r="E178" s="71"/>
      <c r="F178" s="69">
        <f>D178-B178</f>
        <v>-74.304749999999999</v>
      </c>
      <c r="G178" s="71">
        <f t="shared" si="6"/>
        <v>0</v>
      </c>
    </row>
    <row r="179" spans="1:7" ht="26.25">
      <c r="A179" s="79" t="s">
        <v>173</v>
      </c>
      <c r="B179" s="80">
        <v>440234.96898000001</v>
      </c>
      <c r="C179" s="80">
        <v>1823222.7</v>
      </c>
      <c r="D179" s="80">
        <v>955162.48193999997</v>
      </c>
      <c r="E179" s="71">
        <f>D179/C179*100</f>
        <v>52.388689650474404</v>
      </c>
      <c r="F179" s="69">
        <f>D179-B179</f>
        <v>514927.51295999996</v>
      </c>
      <c r="G179" s="71">
        <f>D179/B179*100</f>
        <v>216.96651771054408</v>
      </c>
    </row>
    <row r="180" spans="1:7" ht="64.5">
      <c r="A180" s="79" t="s">
        <v>174</v>
      </c>
      <c r="B180" s="80"/>
      <c r="C180" s="80">
        <v>41080.1</v>
      </c>
      <c r="D180" s="80">
        <v>41080.1</v>
      </c>
      <c r="E180" s="71">
        <f>D180/C180*100</f>
        <v>100</v>
      </c>
      <c r="F180" s="69">
        <f>D180-B180</f>
        <v>41080.1</v>
      </c>
      <c r="G180" s="71"/>
    </row>
    <row r="181" spans="1:7" ht="77.25">
      <c r="A181" s="79" t="s">
        <v>175</v>
      </c>
      <c r="B181" s="80">
        <v>157182.29201</v>
      </c>
      <c r="C181" s="80">
        <v>319090.3</v>
      </c>
      <c r="D181" s="80">
        <v>193945.57211000001</v>
      </c>
      <c r="E181" s="71">
        <f t="shared" si="4"/>
        <v>60.780779644508151</v>
      </c>
      <c r="F181" s="69">
        <f t="shared" si="7"/>
        <v>36763.280100000004</v>
      </c>
      <c r="G181" s="71">
        <f t="shared" si="6"/>
        <v>123.38894517307402</v>
      </c>
    </row>
    <row r="182" spans="1:7" ht="77.25">
      <c r="A182" s="79" t="s">
        <v>176</v>
      </c>
      <c r="B182" s="80">
        <v>139636.29990000001</v>
      </c>
      <c r="C182" s="80">
        <v>164664.1</v>
      </c>
      <c r="D182" s="80">
        <v>164664.1</v>
      </c>
      <c r="E182" s="71">
        <f t="shared" si="4"/>
        <v>100</v>
      </c>
      <c r="F182" s="69">
        <f t="shared" si="7"/>
        <v>25027.800099999993</v>
      </c>
      <c r="G182" s="71">
        <f t="shared" si="6"/>
        <v>117.92356294024087</v>
      </c>
    </row>
    <row r="183" spans="1:7" ht="51.75">
      <c r="A183" s="79" t="s">
        <v>177</v>
      </c>
      <c r="B183" s="80">
        <v>1453463</v>
      </c>
      <c r="C183" s="80">
        <v>2280473</v>
      </c>
      <c r="D183" s="80">
        <v>42882.50187</v>
      </c>
      <c r="E183" s="71">
        <f>D183/C183*100</f>
        <v>1.8804213805644707</v>
      </c>
      <c r="F183" s="69">
        <f>D183-B183</f>
        <v>-1410580.49813</v>
      </c>
      <c r="G183" s="71">
        <f>D183/B183*100</f>
        <v>2.9503676302733539</v>
      </c>
    </row>
    <row r="184" spans="1:7" ht="64.5">
      <c r="A184" s="79" t="s">
        <v>178</v>
      </c>
      <c r="B184" s="80"/>
      <c r="C184" s="80"/>
      <c r="D184" s="80">
        <v>80209.173379999993</v>
      </c>
      <c r="E184" s="71"/>
      <c r="F184" s="69"/>
      <c r="G184" s="71"/>
    </row>
    <row r="185" spans="1:7">
      <c r="A185" s="79" t="s">
        <v>179</v>
      </c>
      <c r="B185" s="80"/>
      <c r="C185" s="80">
        <v>1.524</v>
      </c>
      <c r="D185" s="80"/>
      <c r="E185" s="71">
        <f t="shared" ref="E185:E243" si="8">D185/C185*100</f>
        <v>0</v>
      </c>
      <c r="F185" s="69">
        <f t="shared" ref="F185:F243" si="9">D185-B185</f>
        <v>0</v>
      </c>
      <c r="G185" s="71"/>
    </row>
    <row r="186" spans="1:7" ht="27">
      <c r="A186" s="83" t="s">
        <v>180</v>
      </c>
      <c r="B186" s="77">
        <v>1306505.4995500001</v>
      </c>
      <c r="C186" s="77">
        <v>2053077.07</v>
      </c>
      <c r="D186" s="77">
        <v>850606.34138</v>
      </c>
      <c r="E186" s="71">
        <f t="shared" si="8"/>
        <v>41.430804221100182</v>
      </c>
      <c r="F186" s="69">
        <f t="shared" si="9"/>
        <v>-455899.15817000007</v>
      </c>
      <c r="G186" s="71">
        <f t="shared" ref="G186:G243" si="10">D186/B186*100</f>
        <v>65.105454333944593</v>
      </c>
    </row>
    <row r="187" spans="1:7" ht="51.75">
      <c r="A187" s="79" t="s">
        <v>181</v>
      </c>
      <c r="B187" s="80"/>
      <c r="C187" s="80">
        <v>46237.209000000003</v>
      </c>
      <c r="D187" s="80"/>
      <c r="E187" s="71">
        <f t="shared" si="8"/>
        <v>0</v>
      </c>
      <c r="F187" s="69">
        <f t="shared" si="9"/>
        <v>0</v>
      </c>
      <c r="G187" s="71"/>
    </row>
    <row r="188" spans="1:7" ht="39">
      <c r="A188" s="79" t="s">
        <v>182</v>
      </c>
      <c r="B188" s="80">
        <v>12268.836139999999</v>
      </c>
      <c r="C188" s="80">
        <v>39861.1</v>
      </c>
      <c r="D188" s="80">
        <v>14616.653550000001</v>
      </c>
      <c r="E188" s="71">
        <f t="shared" si="8"/>
        <v>36.668966862429791</v>
      </c>
      <c r="F188" s="69">
        <f t="shared" si="9"/>
        <v>2347.8174100000015</v>
      </c>
      <c r="G188" s="71">
        <f t="shared" si="10"/>
        <v>119.1364313876964</v>
      </c>
    </row>
    <row r="189" spans="1:7" ht="51.75">
      <c r="A189" s="79" t="s">
        <v>183</v>
      </c>
      <c r="B189" s="80">
        <v>1711</v>
      </c>
      <c r="C189" s="80"/>
      <c r="D189" s="80"/>
      <c r="E189" s="71"/>
      <c r="F189" s="69">
        <f t="shared" si="9"/>
        <v>-1711</v>
      </c>
      <c r="G189" s="71">
        <f t="shared" si="10"/>
        <v>0</v>
      </c>
    </row>
    <row r="190" spans="1:7" ht="39">
      <c r="A190" s="79" t="s">
        <v>184</v>
      </c>
      <c r="B190" s="80">
        <v>7713.4610499999999</v>
      </c>
      <c r="C190" s="80">
        <v>33695.5</v>
      </c>
      <c r="D190" s="80">
        <v>681.22054000000003</v>
      </c>
      <c r="E190" s="71">
        <f t="shared" si="8"/>
        <v>2.0216958941104894</v>
      </c>
      <c r="F190" s="69">
        <f t="shared" si="9"/>
        <v>-7032.2405099999996</v>
      </c>
      <c r="G190" s="71">
        <f t="shared" si="10"/>
        <v>8.8315807337874617</v>
      </c>
    </row>
    <row r="191" spans="1:7" ht="39">
      <c r="A191" s="79" t="s">
        <v>185</v>
      </c>
      <c r="B191" s="80">
        <v>19337</v>
      </c>
      <c r="C191" s="80">
        <v>72175.7</v>
      </c>
      <c r="D191" s="80">
        <v>22123.77736</v>
      </c>
      <c r="E191" s="71">
        <f t="shared" si="8"/>
        <v>30.652667532147248</v>
      </c>
      <c r="F191" s="69">
        <f t="shared" si="9"/>
        <v>2786.77736</v>
      </c>
      <c r="G191" s="71">
        <f t="shared" si="10"/>
        <v>114.41163241454207</v>
      </c>
    </row>
    <row r="192" spans="1:7" ht="90">
      <c r="A192" s="79" t="s">
        <v>186</v>
      </c>
      <c r="B192" s="80">
        <v>9305.5239999999994</v>
      </c>
      <c r="C192" s="80">
        <v>19501.599999999999</v>
      </c>
      <c r="D192" s="80">
        <v>5265</v>
      </c>
      <c r="E192" s="71">
        <f t="shared" si="8"/>
        <v>26.997784797144853</v>
      </c>
      <c r="F192" s="69">
        <f t="shared" si="9"/>
        <v>-4040.5239999999994</v>
      </c>
      <c r="G192" s="71">
        <f t="shared" si="10"/>
        <v>56.57929634053923</v>
      </c>
    </row>
    <row r="193" spans="1:7" ht="51.75">
      <c r="A193" s="79" t="s">
        <v>187</v>
      </c>
      <c r="B193" s="80">
        <v>3238.056</v>
      </c>
      <c r="C193" s="80">
        <v>2961</v>
      </c>
      <c r="D193" s="80">
        <v>2640.49</v>
      </c>
      <c r="E193" s="71">
        <f t="shared" si="8"/>
        <v>89.175616345829098</v>
      </c>
      <c r="F193" s="69">
        <f t="shared" si="9"/>
        <v>-597.56600000000026</v>
      </c>
      <c r="G193" s="71">
        <f t="shared" si="10"/>
        <v>81.545532257626178</v>
      </c>
    </row>
    <row r="194" spans="1:7" ht="64.5">
      <c r="A194" s="79" t="s">
        <v>188</v>
      </c>
      <c r="B194" s="80">
        <v>12292.002</v>
      </c>
      <c r="C194" s="80">
        <v>2647</v>
      </c>
      <c r="D194" s="80">
        <v>2640.5279999999998</v>
      </c>
      <c r="E194" s="71">
        <f t="shared" si="8"/>
        <v>99.755496788817524</v>
      </c>
      <c r="F194" s="69">
        <f t="shared" si="9"/>
        <v>-9651.4740000000002</v>
      </c>
      <c r="G194" s="71">
        <f t="shared" si="10"/>
        <v>21.481675645675942</v>
      </c>
    </row>
    <row r="195" spans="1:7" ht="51.75">
      <c r="A195" s="79" t="s">
        <v>189</v>
      </c>
      <c r="B195" s="80">
        <v>95004.146200000003</v>
      </c>
      <c r="C195" s="80">
        <v>105169.4</v>
      </c>
      <c r="D195" s="80">
        <v>99628.998139999996</v>
      </c>
      <c r="E195" s="71">
        <f t="shared" si="8"/>
        <v>94.731925959452084</v>
      </c>
      <c r="F195" s="69">
        <f t="shared" si="9"/>
        <v>4624.8519399999932</v>
      </c>
      <c r="G195" s="71">
        <f t="shared" si="10"/>
        <v>104.86805273768145</v>
      </c>
    </row>
    <row r="196" spans="1:7" ht="77.25">
      <c r="A196" s="79" t="s">
        <v>190</v>
      </c>
      <c r="B196" s="80">
        <v>29.684799999999999</v>
      </c>
      <c r="C196" s="80">
        <v>134</v>
      </c>
      <c r="D196" s="80">
        <v>31.317399999999999</v>
      </c>
      <c r="E196" s="71">
        <f t="shared" si="8"/>
        <v>23.371194029850745</v>
      </c>
      <c r="F196" s="69">
        <f t="shared" si="9"/>
        <v>1.6326000000000001</v>
      </c>
      <c r="G196" s="71">
        <f t="shared" si="10"/>
        <v>105.49978440144451</v>
      </c>
    </row>
    <row r="197" spans="1:7" ht="26.25">
      <c r="A197" s="79" t="s">
        <v>191</v>
      </c>
      <c r="B197" s="80">
        <v>293378.37439999997</v>
      </c>
      <c r="C197" s="80">
        <v>871702.4</v>
      </c>
      <c r="D197" s="80">
        <v>318342.44760999997</v>
      </c>
      <c r="E197" s="71">
        <f t="shared" si="8"/>
        <v>36.519625001606052</v>
      </c>
      <c r="F197" s="69">
        <f t="shared" si="9"/>
        <v>24964.073210000002</v>
      </c>
      <c r="G197" s="71">
        <f t="shared" si="10"/>
        <v>108.50917292764166</v>
      </c>
    </row>
    <row r="198" spans="1:7" ht="77.25">
      <c r="A198" s="79" t="s">
        <v>192</v>
      </c>
      <c r="B198" s="80">
        <v>122678.54743000001</v>
      </c>
      <c r="C198" s="80">
        <v>382800.9</v>
      </c>
      <c r="D198" s="80">
        <v>98170.402799999996</v>
      </c>
      <c r="E198" s="71">
        <f t="shared" si="8"/>
        <v>25.645290489128943</v>
      </c>
      <c r="F198" s="69">
        <f t="shared" si="9"/>
        <v>-24508.14463000001</v>
      </c>
      <c r="G198" s="71">
        <f t="shared" si="10"/>
        <v>80.022469173769537</v>
      </c>
    </row>
    <row r="199" spans="1:7" ht="26.25">
      <c r="A199" s="79" t="s">
        <v>193</v>
      </c>
      <c r="B199" s="80">
        <v>2717.3960000000002</v>
      </c>
      <c r="C199" s="80">
        <v>19668.8</v>
      </c>
      <c r="D199" s="80">
        <v>4883.9297699999997</v>
      </c>
      <c r="E199" s="71">
        <f>D199/C199*100</f>
        <v>24.830847687708452</v>
      </c>
      <c r="F199" s="69">
        <f>D199-B199</f>
        <v>2166.5337699999995</v>
      </c>
      <c r="G199" s="71">
        <f>D199/B199*100</f>
        <v>179.728304965489</v>
      </c>
    </row>
    <row r="200" spans="1:7" ht="39">
      <c r="A200" s="79" t="s">
        <v>194</v>
      </c>
      <c r="B200" s="80"/>
      <c r="C200" s="80"/>
      <c r="D200" s="80"/>
      <c r="E200" s="71"/>
      <c r="F200" s="69">
        <f t="shared" si="9"/>
        <v>0</v>
      </c>
      <c r="G200" s="71"/>
    </row>
    <row r="201" spans="1:7" ht="26.25">
      <c r="A201" s="79" t="s">
        <v>195</v>
      </c>
      <c r="B201" s="80">
        <v>2932.1866399999999</v>
      </c>
      <c r="C201" s="80">
        <v>6888.2</v>
      </c>
      <c r="D201" s="80">
        <v>1408.2880500000001</v>
      </c>
      <c r="E201" s="71">
        <f t="shared" si="8"/>
        <v>20.444935541941291</v>
      </c>
      <c r="F201" s="69">
        <f t="shared" si="9"/>
        <v>-1523.8985899999998</v>
      </c>
      <c r="G201" s="71">
        <f t="shared" si="10"/>
        <v>48.028595137450054</v>
      </c>
    </row>
    <row r="202" spans="1:7" ht="26.25">
      <c r="A202" s="79" t="s">
        <v>196</v>
      </c>
      <c r="B202" s="80"/>
      <c r="C202" s="80">
        <v>278.39999999999998</v>
      </c>
      <c r="D202" s="80"/>
      <c r="E202" s="71">
        <f t="shared" si="8"/>
        <v>0</v>
      </c>
      <c r="F202" s="69">
        <f t="shared" si="9"/>
        <v>0</v>
      </c>
      <c r="G202" s="71"/>
    </row>
    <row r="203" spans="1:7" ht="64.5">
      <c r="A203" s="79" t="s">
        <v>197</v>
      </c>
      <c r="B203" s="80">
        <v>3235.6</v>
      </c>
      <c r="C203" s="80"/>
      <c r="D203" s="80"/>
      <c r="E203" s="71"/>
      <c r="F203" s="69">
        <f t="shared" si="9"/>
        <v>-3235.6</v>
      </c>
      <c r="G203" s="71">
        <f t="shared" si="10"/>
        <v>0</v>
      </c>
    </row>
    <row r="204" spans="1:7" ht="77.25">
      <c r="A204" s="79" t="s">
        <v>198</v>
      </c>
      <c r="B204" s="80">
        <v>24554.416000000001</v>
      </c>
      <c r="C204" s="80"/>
      <c r="D204" s="80"/>
      <c r="E204" s="71"/>
      <c r="F204" s="69">
        <f t="shared" si="9"/>
        <v>-24554.416000000001</v>
      </c>
      <c r="G204" s="71">
        <f t="shared" si="10"/>
        <v>0</v>
      </c>
    </row>
    <row r="205" spans="1:7" ht="90">
      <c r="A205" s="79" t="s">
        <v>199</v>
      </c>
      <c r="B205" s="80">
        <v>233817.09005</v>
      </c>
      <c r="C205" s="80">
        <v>333167.90000000002</v>
      </c>
      <c r="D205" s="80">
        <v>248861.73300000001</v>
      </c>
      <c r="E205" s="71">
        <f t="shared" si="8"/>
        <v>74.695591321973083</v>
      </c>
      <c r="F205" s="69">
        <f t="shared" si="9"/>
        <v>15044.642950000009</v>
      </c>
      <c r="G205" s="71">
        <f t="shared" si="10"/>
        <v>106.4343641205965</v>
      </c>
    </row>
    <row r="206" spans="1:7" ht="39">
      <c r="A206" s="79" t="s">
        <v>200</v>
      </c>
      <c r="B206" s="80">
        <v>430857.58257000003</v>
      </c>
      <c r="C206" s="84"/>
      <c r="D206" s="80"/>
      <c r="E206" s="71"/>
      <c r="F206" s="69">
        <f t="shared" si="9"/>
        <v>-430857.58257000003</v>
      </c>
      <c r="G206" s="71">
        <f t="shared" si="10"/>
        <v>0</v>
      </c>
    </row>
    <row r="207" spans="1:7" ht="26.25">
      <c r="A207" s="79" t="s">
        <v>201</v>
      </c>
      <c r="B207" s="80">
        <v>31434.311539999999</v>
      </c>
      <c r="C207" s="80">
        <v>83327.7</v>
      </c>
      <c r="D207" s="80">
        <v>31311.517159999999</v>
      </c>
      <c r="E207" s="71">
        <f t="shared" si="8"/>
        <v>37.576360753986968</v>
      </c>
      <c r="F207" s="69">
        <f t="shared" si="9"/>
        <v>-122.79437999999936</v>
      </c>
      <c r="G207" s="71">
        <f t="shared" si="10"/>
        <v>99.609361955187907</v>
      </c>
    </row>
    <row r="208" spans="1:7">
      <c r="A208" s="79" t="s">
        <v>202</v>
      </c>
      <c r="B208" s="80"/>
      <c r="C208" s="80">
        <v>32860.360999999997</v>
      </c>
      <c r="D208" s="80"/>
      <c r="E208" s="71">
        <f t="shared" si="8"/>
        <v>0</v>
      </c>
      <c r="F208" s="69">
        <f t="shared" si="9"/>
        <v>0</v>
      </c>
      <c r="G208" s="71"/>
    </row>
    <row r="209" spans="1:7">
      <c r="A209" s="76" t="s">
        <v>203</v>
      </c>
      <c r="B209" s="77">
        <v>1385503.65</v>
      </c>
      <c r="C209" s="77">
        <v>2643078.4102699999</v>
      </c>
      <c r="D209" s="77">
        <v>1695364.7623699999</v>
      </c>
      <c r="E209" s="71">
        <f t="shared" si="8"/>
        <v>64.143566675224449</v>
      </c>
      <c r="F209" s="69">
        <f t="shared" si="9"/>
        <v>309861.11236999999</v>
      </c>
      <c r="G209" s="71">
        <f t="shared" si="10"/>
        <v>122.36451072286962</v>
      </c>
    </row>
    <row r="210" spans="1:7" ht="51.75">
      <c r="A210" s="79" t="s">
        <v>204</v>
      </c>
      <c r="B210" s="80"/>
      <c r="C210" s="80">
        <v>545.4</v>
      </c>
      <c r="D210" s="80"/>
      <c r="E210" s="71">
        <f t="shared" si="8"/>
        <v>0</v>
      </c>
      <c r="F210" s="69">
        <f t="shared" si="9"/>
        <v>0</v>
      </c>
      <c r="G210" s="71"/>
    </row>
    <row r="211" spans="1:7" ht="192">
      <c r="A211" s="79" t="s">
        <v>205</v>
      </c>
      <c r="B211" s="80"/>
      <c r="C211" s="80"/>
      <c r="D211" s="80">
        <v>42360</v>
      </c>
      <c r="E211" s="71"/>
      <c r="F211" s="69">
        <f t="shared" si="9"/>
        <v>42360</v>
      </c>
      <c r="G211" s="71"/>
    </row>
    <row r="212" spans="1:7" ht="51.75">
      <c r="A212" s="79" t="s">
        <v>206</v>
      </c>
      <c r="B212" s="80">
        <v>5556.0012399999996</v>
      </c>
      <c r="C212" s="80"/>
      <c r="D212" s="80">
        <v>5694.4477900000002</v>
      </c>
      <c r="E212" s="71"/>
      <c r="F212" s="69">
        <f t="shared" si="9"/>
        <v>138.44655000000057</v>
      </c>
      <c r="G212" s="71">
        <f t="shared" si="10"/>
        <v>102.49183799678204</v>
      </c>
    </row>
    <row r="213" spans="1:7" ht="51.75">
      <c r="A213" s="79" t="s">
        <v>207</v>
      </c>
      <c r="B213" s="80">
        <v>1978.5641000000001</v>
      </c>
      <c r="C213" s="85"/>
      <c r="D213" s="80">
        <v>1770.1328100000001</v>
      </c>
      <c r="E213" s="71"/>
      <c r="F213" s="69">
        <f t="shared" si="9"/>
        <v>-208.43128999999999</v>
      </c>
      <c r="G213" s="71">
        <f t="shared" si="10"/>
        <v>89.465527551015413</v>
      </c>
    </row>
    <row r="214" spans="1:7" ht="39">
      <c r="A214" s="79" t="s">
        <v>208</v>
      </c>
      <c r="B214" s="80">
        <v>50397.741880000001</v>
      </c>
      <c r="C214" s="80">
        <v>99102.3</v>
      </c>
      <c r="D214" s="80">
        <v>55846.942690000003</v>
      </c>
      <c r="E214" s="71">
        <f t="shared" si="8"/>
        <v>56.352821972850279</v>
      </c>
      <c r="F214" s="69">
        <f t="shared" si="9"/>
        <v>5449.2008100000021</v>
      </c>
      <c r="G214" s="71">
        <f t="shared" si="10"/>
        <v>110.81239080706209</v>
      </c>
    </row>
    <row r="215" spans="1:7" ht="51.75">
      <c r="A215" s="79" t="s">
        <v>209</v>
      </c>
      <c r="B215" s="80">
        <v>22984.799589999999</v>
      </c>
      <c r="C215" s="80">
        <v>39491.1</v>
      </c>
      <c r="D215" s="80">
        <v>35429.53153</v>
      </c>
      <c r="E215" s="71">
        <f t="shared" si="8"/>
        <v>89.715230849482538</v>
      </c>
      <c r="F215" s="69">
        <f t="shared" si="9"/>
        <v>12444.731940000001</v>
      </c>
      <c r="G215" s="71">
        <f t="shared" si="10"/>
        <v>154.14331280667042</v>
      </c>
    </row>
    <row r="216" spans="1:7" ht="39">
      <c r="A216" s="79" t="s">
        <v>210</v>
      </c>
      <c r="B216" s="80"/>
      <c r="C216" s="80">
        <v>59294.3</v>
      </c>
      <c r="D216" s="80">
        <v>44432.451430000001</v>
      </c>
      <c r="E216" s="71">
        <f t="shared" si="8"/>
        <v>74.93545151894871</v>
      </c>
      <c r="F216" s="69">
        <f t="shared" si="9"/>
        <v>44432.451430000001</v>
      </c>
      <c r="G216" s="71"/>
    </row>
    <row r="217" spans="1:7" ht="192">
      <c r="A217" s="79" t="s">
        <v>211</v>
      </c>
      <c r="B217" s="80">
        <v>604.78332</v>
      </c>
      <c r="C217" s="80">
        <v>3482.6</v>
      </c>
      <c r="D217" s="80">
        <v>1139.54627</v>
      </c>
      <c r="E217" s="71">
        <f t="shared" si="8"/>
        <v>32.721135645781892</v>
      </c>
      <c r="F217" s="69">
        <f t="shared" si="9"/>
        <v>534.76295000000005</v>
      </c>
      <c r="G217" s="71">
        <f t="shared" si="10"/>
        <v>188.42223856306092</v>
      </c>
    </row>
    <row r="218" spans="1:7" ht="39">
      <c r="A218" s="79" t="s">
        <v>212</v>
      </c>
      <c r="B218" s="80">
        <v>7116.2</v>
      </c>
      <c r="C218" s="80">
        <v>22524.7</v>
      </c>
      <c r="D218" s="80">
        <v>22524.7</v>
      </c>
      <c r="E218" s="71">
        <f t="shared" si="8"/>
        <v>100</v>
      </c>
      <c r="F218" s="69">
        <f t="shared" si="9"/>
        <v>15408.5</v>
      </c>
      <c r="G218" s="71">
        <f t="shared" si="10"/>
        <v>316.52707905904839</v>
      </c>
    </row>
    <row r="219" spans="1:7" ht="64.5">
      <c r="A219" s="79" t="s">
        <v>213</v>
      </c>
      <c r="B219" s="80"/>
      <c r="C219" s="80">
        <v>2064.4</v>
      </c>
      <c r="D219" s="80"/>
      <c r="E219" s="71">
        <f t="shared" si="8"/>
        <v>0</v>
      </c>
      <c r="F219" s="69">
        <f t="shared" si="9"/>
        <v>0</v>
      </c>
      <c r="G219" s="71"/>
    </row>
    <row r="220" spans="1:7" ht="77.25">
      <c r="A220" s="79" t="s">
        <v>214</v>
      </c>
      <c r="B220" s="80"/>
      <c r="C220" s="80">
        <v>25414</v>
      </c>
      <c r="D220" s="80">
        <v>17018.449680000002</v>
      </c>
      <c r="E220" s="71">
        <f t="shared" si="8"/>
        <v>66.964860628000324</v>
      </c>
      <c r="F220" s="69">
        <f t="shared" si="9"/>
        <v>17018.449680000002</v>
      </c>
      <c r="G220" s="71"/>
    </row>
    <row r="221" spans="1:7" ht="77.25">
      <c r="A221" s="79" t="s">
        <v>215</v>
      </c>
      <c r="B221" s="80"/>
      <c r="C221" s="80">
        <v>12291.5</v>
      </c>
      <c r="D221" s="80">
        <v>12282.752339999999</v>
      </c>
      <c r="E221" s="71">
        <f t="shared" si="8"/>
        <v>99.928831631615338</v>
      </c>
      <c r="F221" s="69">
        <f t="shared" si="9"/>
        <v>12282.752339999999</v>
      </c>
      <c r="G221" s="71"/>
    </row>
    <row r="222" spans="1:7" ht="64.5">
      <c r="A222" s="79" t="s">
        <v>216</v>
      </c>
      <c r="B222" s="80">
        <v>242925.94615999999</v>
      </c>
      <c r="C222" s="80">
        <v>664176.19999999995</v>
      </c>
      <c r="D222" s="80">
        <v>230929.17952999999</v>
      </c>
      <c r="E222" s="71">
        <f t="shared" si="8"/>
        <v>34.769264470783504</v>
      </c>
      <c r="F222" s="69">
        <f t="shared" si="9"/>
        <v>-11996.766629999998</v>
      </c>
      <c r="G222" s="71">
        <f t="shared" si="10"/>
        <v>95.061554016919018</v>
      </c>
    </row>
    <row r="223" spans="1:7" ht="128.25">
      <c r="A223" s="79" t="s">
        <v>217</v>
      </c>
      <c r="B223" s="80">
        <v>25434.998</v>
      </c>
      <c r="C223" s="80">
        <v>70880.5</v>
      </c>
      <c r="D223" s="80">
        <v>26794.948</v>
      </c>
      <c r="E223" s="71">
        <f>D223/C223*100</f>
        <v>37.802989538730678</v>
      </c>
      <c r="F223" s="69">
        <f>D223-B223</f>
        <v>1359.9500000000007</v>
      </c>
      <c r="G223" s="71">
        <f>D223/B223*100</f>
        <v>105.34676668738089</v>
      </c>
    </row>
    <row r="224" spans="1:7" ht="77.25">
      <c r="A224" s="79" t="s">
        <v>218</v>
      </c>
      <c r="B224" s="80"/>
      <c r="C224" s="80">
        <v>386254.1</v>
      </c>
      <c r="D224" s="80">
        <v>385922.61764000001</v>
      </c>
      <c r="E224" s="71">
        <f t="shared" si="8"/>
        <v>99.914180235238931</v>
      </c>
      <c r="F224" s="69">
        <f t="shared" si="9"/>
        <v>385922.61764000001</v>
      </c>
      <c r="G224" s="71"/>
    </row>
    <row r="225" spans="1:7" ht="77.25">
      <c r="A225" s="79" t="s">
        <v>219</v>
      </c>
      <c r="B225" s="80">
        <v>72884.594509999995</v>
      </c>
      <c r="C225" s="80">
        <v>62200.2</v>
      </c>
      <c r="D225" s="80">
        <v>11733.4</v>
      </c>
      <c r="E225" s="71">
        <f t="shared" si="8"/>
        <v>18.863926482551506</v>
      </c>
      <c r="F225" s="69">
        <f t="shared" si="9"/>
        <v>-61151.194509999994</v>
      </c>
      <c r="G225" s="71">
        <f t="shared" si="10"/>
        <v>16.098600916809851</v>
      </c>
    </row>
    <row r="226" spans="1:7" ht="192">
      <c r="A226" s="79" t="s">
        <v>220</v>
      </c>
      <c r="B226" s="80"/>
      <c r="C226" s="80">
        <v>56350.6</v>
      </c>
      <c r="D226" s="80">
        <v>3807.2609699999998</v>
      </c>
      <c r="E226" s="71">
        <f>D226/C226*100</f>
        <v>6.756380535433518</v>
      </c>
      <c r="F226" s="69">
        <f>D226-B226</f>
        <v>3807.2609699999998</v>
      </c>
      <c r="G226" s="71"/>
    </row>
    <row r="227" spans="1:7" ht="64.5">
      <c r="A227" s="79" t="s">
        <v>221</v>
      </c>
      <c r="B227" s="80">
        <v>30000</v>
      </c>
      <c r="C227" s="80">
        <v>235000</v>
      </c>
      <c r="D227" s="80">
        <v>185713.86931000001</v>
      </c>
      <c r="E227" s="71">
        <f>D227/C227*100</f>
        <v>79.027178429787241</v>
      </c>
      <c r="F227" s="69">
        <f>D227-B227</f>
        <v>155713.86931000001</v>
      </c>
      <c r="G227" s="71">
        <f>D227/B227*100</f>
        <v>619.04623103333336</v>
      </c>
    </row>
    <row r="228" spans="1:7" ht="51.75">
      <c r="A228" s="79" t="s">
        <v>222</v>
      </c>
      <c r="B228" s="80">
        <v>386650.32342999999</v>
      </c>
      <c r="C228" s="80">
        <v>893901.2</v>
      </c>
      <c r="D228" s="80">
        <v>313078.9007</v>
      </c>
      <c r="E228" s="71">
        <f t="shared" si="8"/>
        <v>35.023881912229228</v>
      </c>
      <c r="F228" s="69">
        <f t="shared" si="9"/>
        <v>-73571.422729999991</v>
      </c>
      <c r="G228" s="71">
        <f t="shared" si="10"/>
        <v>80.97210366272472</v>
      </c>
    </row>
    <row r="229" spans="1:7" ht="26.25">
      <c r="A229" s="79" t="s">
        <v>223</v>
      </c>
      <c r="B229" s="80">
        <v>14060.305780000001</v>
      </c>
      <c r="C229" s="80">
        <v>10000</v>
      </c>
      <c r="D229" s="80">
        <v>8064.6316800000004</v>
      </c>
      <c r="E229" s="71">
        <f t="shared" si="8"/>
        <v>80.646316800000008</v>
      </c>
      <c r="F229" s="69">
        <f t="shared" si="9"/>
        <v>-5995.6741000000002</v>
      </c>
      <c r="G229" s="71">
        <f t="shared" si="10"/>
        <v>57.357441624573255</v>
      </c>
    </row>
    <row r="230" spans="1:7" ht="64.5">
      <c r="A230" s="79" t="s">
        <v>224</v>
      </c>
      <c r="B230" s="80">
        <v>75.8</v>
      </c>
      <c r="C230" s="80">
        <v>105</v>
      </c>
      <c r="D230" s="80">
        <v>105</v>
      </c>
      <c r="E230" s="71">
        <f t="shared" si="8"/>
        <v>100</v>
      </c>
      <c r="F230" s="69">
        <f t="shared" si="9"/>
        <v>29.200000000000003</v>
      </c>
      <c r="G230" s="71">
        <f t="shared" si="10"/>
        <v>138.52242744063327</v>
      </c>
    </row>
    <row r="231" spans="1:7" ht="26.25">
      <c r="A231" s="79" t="s">
        <v>225</v>
      </c>
      <c r="B231" s="80">
        <v>28126.471000000001</v>
      </c>
      <c r="C231" s="80"/>
      <c r="D231" s="80"/>
      <c r="E231" s="71"/>
      <c r="F231" s="69">
        <f t="shared" si="9"/>
        <v>-28126.471000000001</v>
      </c>
      <c r="G231" s="71">
        <f t="shared" si="10"/>
        <v>0</v>
      </c>
    </row>
    <row r="232" spans="1:7" ht="141">
      <c r="A232" s="79" t="s">
        <v>226</v>
      </c>
      <c r="B232" s="80">
        <v>9046.2409499999994</v>
      </c>
      <c r="C232" s="80"/>
      <c r="D232" s="80"/>
      <c r="E232" s="71"/>
      <c r="F232" s="69">
        <f t="shared" si="9"/>
        <v>-9046.2409499999994</v>
      </c>
      <c r="G232" s="71">
        <f t="shared" si="10"/>
        <v>0</v>
      </c>
    </row>
    <row r="233" spans="1:7" ht="64.5">
      <c r="A233" s="79" t="s">
        <v>227</v>
      </c>
      <c r="B233" s="80">
        <v>278984.09775000002</v>
      </c>
      <c r="C233" s="84"/>
      <c r="D233" s="80">
        <v>88767</v>
      </c>
      <c r="E233" s="71" t="e">
        <f t="shared" si="8"/>
        <v>#DIV/0!</v>
      </c>
      <c r="F233" s="69">
        <f t="shared" si="9"/>
        <v>-190217.09775000002</v>
      </c>
      <c r="G233" s="71">
        <f t="shared" si="10"/>
        <v>31.817942569452416</v>
      </c>
    </row>
    <row r="234" spans="1:7" ht="90">
      <c r="A234" s="79" t="s">
        <v>228</v>
      </c>
      <c r="B234" s="80">
        <v>286.71499</v>
      </c>
      <c r="C234" s="84"/>
      <c r="D234" s="80"/>
      <c r="E234" s="71"/>
      <c r="F234" s="69"/>
      <c r="G234" s="71"/>
    </row>
    <row r="235" spans="1:7" ht="39">
      <c r="A235" s="79" t="s">
        <v>229</v>
      </c>
      <c r="B235" s="80">
        <v>208390.36730000001</v>
      </c>
      <c r="C235" s="84"/>
      <c r="D235" s="80">
        <v>201948.9</v>
      </c>
      <c r="E235" s="71"/>
      <c r="F235" s="69">
        <f t="shared" si="9"/>
        <v>-6441.4673000000184</v>
      </c>
      <c r="G235" s="71">
        <f t="shared" si="10"/>
        <v>96.908941913458577</v>
      </c>
    </row>
    <row r="236" spans="1:7" ht="39">
      <c r="A236" s="68" t="s">
        <v>230</v>
      </c>
      <c r="B236" s="69">
        <v>114016.57579</v>
      </c>
      <c r="C236" s="69">
        <v>100299.18</v>
      </c>
      <c r="D236" s="69">
        <v>175671.80249999999</v>
      </c>
      <c r="E236" s="71">
        <f t="shared" si="8"/>
        <v>175.14779532594383</v>
      </c>
      <c r="F236" s="69">
        <f t="shared" si="9"/>
        <v>61655.226709999988</v>
      </c>
      <c r="G236" s="71">
        <f t="shared" si="10"/>
        <v>154.0756695092816</v>
      </c>
    </row>
    <row r="237" spans="1:7" ht="102.75">
      <c r="A237" s="79" t="s">
        <v>231</v>
      </c>
      <c r="B237" s="80">
        <v>114016.57579</v>
      </c>
      <c r="C237" s="80"/>
      <c r="D237" s="80"/>
      <c r="E237" s="71"/>
      <c r="F237" s="69">
        <f t="shared" si="9"/>
        <v>-114016.57579</v>
      </c>
      <c r="G237" s="71">
        <f t="shared" si="10"/>
        <v>0</v>
      </c>
    </row>
    <row r="238" spans="1:7" ht="77.25">
      <c r="A238" s="79" t="s">
        <v>232</v>
      </c>
      <c r="B238" s="80"/>
      <c r="C238" s="80">
        <v>100299.18</v>
      </c>
      <c r="D238" s="80"/>
      <c r="E238" s="71">
        <f t="shared" si="8"/>
        <v>0</v>
      </c>
      <c r="F238" s="69">
        <f t="shared" si="9"/>
        <v>0</v>
      </c>
      <c r="G238" s="71"/>
    </row>
    <row r="239" spans="1:7" ht="39">
      <c r="A239" s="79" t="s">
        <v>233</v>
      </c>
      <c r="B239" s="80"/>
      <c r="C239" s="80"/>
      <c r="D239" s="80">
        <v>175671.80249999999</v>
      </c>
      <c r="E239" s="71"/>
      <c r="F239" s="69">
        <f t="shared" si="9"/>
        <v>175671.80249999999</v>
      </c>
      <c r="G239" s="71"/>
    </row>
    <row r="240" spans="1:7" ht="26.25">
      <c r="A240" s="68" t="s">
        <v>234</v>
      </c>
      <c r="B240" s="69">
        <v>-103.55</v>
      </c>
      <c r="C240" s="86"/>
      <c r="D240" s="69">
        <v>-18.91797</v>
      </c>
      <c r="E240" s="71"/>
      <c r="F240" s="69">
        <f t="shared" si="9"/>
        <v>84.63203</v>
      </c>
      <c r="G240" s="71">
        <f t="shared" si="10"/>
        <v>18.269406084017383</v>
      </c>
    </row>
    <row r="241" spans="1:7">
      <c r="A241" s="68" t="s">
        <v>235</v>
      </c>
      <c r="B241" s="69">
        <v>45479.561079999999</v>
      </c>
      <c r="C241" s="69">
        <v>228407.89131000001</v>
      </c>
      <c r="D241" s="69">
        <v>165599.10524</v>
      </c>
      <c r="E241" s="71">
        <f t="shared" si="8"/>
        <v>72.501481577641897</v>
      </c>
      <c r="F241" s="69">
        <f t="shared" si="9"/>
        <v>120119.54416</v>
      </c>
      <c r="G241" s="71">
        <f t="shared" si="10"/>
        <v>364.11764165600869</v>
      </c>
    </row>
    <row r="242" spans="1:7" ht="64.5">
      <c r="A242" s="68" t="s">
        <v>236</v>
      </c>
      <c r="B242" s="69">
        <v>102454.31236</v>
      </c>
      <c r="C242" s="69"/>
      <c r="D242" s="69">
        <v>78512.209229999993</v>
      </c>
      <c r="E242" s="71" t="e">
        <f t="shared" si="8"/>
        <v>#DIV/0!</v>
      </c>
      <c r="F242" s="69">
        <f t="shared" si="9"/>
        <v>-23942.103130000003</v>
      </c>
      <c r="G242" s="71">
        <f t="shared" si="10"/>
        <v>76.631434462345354</v>
      </c>
    </row>
    <row r="243" spans="1:7" ht="51.75">
      <c r="A243" s="68" t="s">
        <v>237</v>
      </c>
      <c r="B243" s="69">
        <v>-28938.076300000001</v>
      </c>
      <c r="C243" s="69">
        <v>-307832.97977999999</v>
      </c>
      <c r="D243" s="69">
        <v>-43367.687790000004</v>
      </c>
      <c r="E243" s="71">
        <f t="shared" si="8"/>
        <v>14.088057693166512</v>
      </c>
      <c r="F243" s="69">
        <f t="shared" si="9"/>
        <v>-14429.611490000003</v>
      </c>
      <c r="G243" s="71">
        <f t="shared" si="10"/>
        <v>149.86375507621426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2023-06-21T13:37:20Z</cp:lastPrinted>
  <dcterms:created xsi:type="dcterms:W3CDTF">2008-11-29T07:38:34Z</dcterms:created>
  <dcterms:modified xsi:type="dcterms:W3CDTF">2023-06-21T13:37:28Z</dcterms:modified>
</cp:coreProperties>
</file>