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3935" windowHeight="11880"/>
  </bookViews>
  <sheets>
    <sheet name="Лист2" sheetId="2" r:id="rId1"/>
  </sheets>
  <calcPr calcId="125725"/>
</workbook>
</file>

<file path=xl/calcChain.xml><?xml version="1.0" encoding="utf-8"?>
<calcChain xmlns="http://schemas.openxmlformats.org/spreadsheetml/2006/main">
  <c r="E10" i="2"/>
  <c r="E9"/>
  <c r="H12"/>
  <c r="H11"/>
  <c r="D11"/>
  <c r="D12" s="1"/>
  <c r="C11"/>
  <c r="C12" s="1"/>
  <c r="G7" l="1"/>
  <c r="G8"/>
  <c r="G10"/>
  <c r="E7"/>
  <c r="E8"/>
  <c r="G9"/>
  <c r="F12"/>
  <c r="F11"/>
  <c r="E11" l="1"/>
  <c r="G11" l="1"/>
  <c r="G12"/>
</calcChain>
</file>

<file path=xl/sharedStrings.xml><?xml version="1.0" encoding="utf-8"?>
<sst xmlns="http://schemas.openxmlformats.org/spreadsheetml/2006/main" count="24" uniqueCount="22">
  <si>
    <t>ВСЕГО</t>
  </si>
  <si>
    <t>Наименование муниципального образования</t>
  </si>
  <si>
    <t>ИТОГО муниципальные районы</t>
  </si>
  <si>
    <t>Субсидии местным бюджетам на проектирование, строительство, реконструкцию, капитальный ремонт и ремонт 
автомобильных дорог общего пользования местного значения с твердым покрытием до сельских населенных пунктов, 
не имеющих круглогодичной связи с сетью автомобильных дорог общего пользования</t>
  </si>
  <si>
    <t>Золотухинский муниципальный район</t>
  </si>
  <si>
    <t>Советский муниципальный район</t>
  </si>
  <si>
    <r>
      <rPr>
        <b/>
        <sz val="11"/>
        <color theme="1"/>
        <rFont val="Times New Roman"/>
        <family val="1"/>
        <charset val="204"/>
      </rPr>
      <t xml:space="preserve">расчетный </t>
    </r>
    <r>
      <rPr>
        <sz val="11"/>
        <color theme="1"/>
        <rFont val="Times New Roman"/>
        <family val="1"/>
        <charset val="204"/>
      </rPr>
      <t xml:space="preserve">
размер субсидии</t>
    </r>
  </si>
  <si>
    <r>
      <rPr>
        <b/>
        <sz val="11"/>
        <color theme="1"/>
        <rFont val="Times New Roman"/>
        <family val="1"/>
        <charset val="204"/>
      </rPr>
      <t>запрашиваемый</t>
    </r>
    <r>
      <rPr>
        <sz val="11"/>
        <color theme="1"/>
        <rFont val="Times New Roman"/>
        <family val="1"/>
        <charset val="204"/>
      </rPr>
      <t xml:space="preserve"> 
размер субсидии</t>
    </r>
  </si>
  <si>
    <t>Формула расчета субсидии:</t>
  </si>
  <si>
    <t>Уровень расчетной бюджетной обеспеченности (Yi)</t>
  </si>
  <si>
    <t>Размер бюджетных ассигнований, предусмотренных в областном бюджете на соответствующий финансовый год (Б)</t>
  </si>
  <si>
    <t>Всего расходы консолидированного бюджета (Si)</t>
  </si>
  <si>
    <t>Софинансирование расходных обязательств ОБ в 2024 году</t>
  </si>
  <si>
    <t>Софинансирование расходных обязательств ОБ в 2025 году</t>
  </si>
  <si>
    <t>Медвенский муниципальный район</t>
  </si>
  <si>
    <t>Рыльский муниципальный район</t>
  </si>
  <si>
    <t>0,881251</t>
  </si>
  <si>
    <t>0,883290</t>
  </si>
  <si>
    <t>0,881150</t>
  </si>
  <si>
    <t>0,881826</t>
  </si>
  <si>
    <t>рублей</t>
  </si>
  <si>
    <t>Приложение № 2.8</t>
  </si>
</sst>
</file>

<file path=xl/styles.xml><?xml version="1.0" encoding="utf-8"?>
<styleSheet xmlns="http://schemas.openxmlformats.org/spreadsheetml/2006/main">
  <numFmts count="1">
    <numFmt numFmtId="164" formatCode="#,##0_р_."/>
  </numFmts>
  <fonts count="9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/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right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63502</xdr:colOff>
      <xdr:row>15</xdr:row>
      <xdr:rowOff>2</xdr:rowOff>
    </xdr:from>
    <xdr:to>
      <xdr:col>0</xdr:col>
      <xdr:colOff>2317750</xdr:colOff>
      <xdr:row>15</xdr:row>
      <xdr:rowOff>391584</xdr:rowOff>
    </xdr:to>
    <xdr:pic>
      <xdr:nvPicPr>
        <xdr:cNvPr id="4" name="Рисунок 3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02" y="2963335"/>
          <a:ext cx="2254248" cy="3915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7"/>
  <sheetViews>
    <sheetView tabSelected="1" zoomScale="90" zoomScaleNormal="90" workbookViewId="0">
      <selection activeCell="D19" sqref="D19"/>
    </sheetView>
  </sheetViews>
  <sheetFormatPr defaultRowHeight="15"/>
  <cols>
    <col min="1" max="1" width="37" customWidth="1"/>
    <col min="2" max="2" width="18.140625" customWidth="1"/>
    <col min="3" max="3" width="17.7109375" customWidth="1"/>
    <col min="4" max="4" width="18.85546875" customWidth="1"/>
    <col min="5" max="5" width="19.7109375" customWidth="1"/>
    <col min="6" max="6" width="19.5703125" customWidth="1"/>
    <col min="7" max="7" width="18.42578125" customWidth="1"/>
    <col min="8" max="8" width="18" customWidth="1"/>
    <col min="9" max="9" width="14.28515625" customWidth="1"/>
    <col min="10" max="12" width="9.85546875" bestFit="1" customWidth="1"/>
  </cols>
  <sheetData>
    <row r="1" spans="1:8" ht="15.75">
      <c r="G1" s="18" t="s">
        <v>21</v>
      </c>
      <c r="H1" s="18"/>
    </row>
    <row r="3" spans="1:8" ht="42.75" customHeight="1">
      <c r="A3" s="22" t="s">
        <v>3</v>
      </c>
      <c r="B3" s="22"/>
      <c r="C3" s="22"/>
      <c r="D3" s="22"/>
      <c r="E3" s="22"/>
      <c r="F3" s="22"/>
      <c r="G3" s="22"/>
      <c r="H3" s="22"/>
    </row>
    <row r="4" spans="1:8" ht="15.75" customHeight="1">
      <c r="A4" s="15"/>
      <c r="B4" s="15"/>
      <c r="C4" s="16"/>
      <c r="D4" s="16"/>
      <c r="E4" s="15"/>
      <c r="F4" s="15"/>
      <c r="G4" s="15"/>
      <c r="H4" s="17" t="s">
        <v>20</v>
      </c>
    </row>
    <row r="5" spans="1:8" s="1" customFormat="1" ht="33.75" customHeight="1">
      <c r="A5" s="21" t="s">
        <v>1</v>
      </c>
      <c r="B5" s="21" t="s">
        <v>9</v>
      </c>
      <c r="C5" s="23" t="s">
        <v>11</v>
      </c>
      <c r="D5" s="24"/>
      <c r="E5" s="21" t="s">
        <v>12</v>
      </c>
      <c r="F5" s="21"/>
      <c r="G5" s="21" t="s">
        <v>13</v>
      </c>
      <c r="H5" s="21"/>
    </row>
    <row r="6" spans="1:8" s="1" customFormat="1" ht="48" customHeight="1">
      <c r="A6" s="21"/>
      <c r="B6" s="21"/>
      <c r="C6" s="13">
        <v>2024</v>
      </c>
      <c r="D6" s="13">
        <v>2025</v>
      </c>
      <c r="E6" s="8" t="s">
        <v>6</v>
      </c>
      <c r="F6" s="8" t="s">
        <v>7</v>
      </c>
      <c r="G6" s="13" t="s">
        <v>6</v>
      </c>
      <c r="H6" s="13" t="s">
        <v>7</v>
      </c>
    </row>
    <row r="7" spans="1:8" s="1" customFormat="1" ht="17.25" customHeight="1">
      <c r="A7" s="4" t="s">
        <v>4</v>
      </c>
      <c r="B7" s="10" t="s">
        <v>16</v>
      </c>
      <c r="C7" s="2">
        <v>118823420</v>
      </c>
      <c r="D7" s="2">
        <v>64083270</v>
      </c>
      <c r="E7" s="3">
        <f>ROUND((E13*(C7/B7))/(C12/B7),0)</f>
        <v>131709727</v>
      </c>
      <c r="F7" s="3">
        <v>116446951</v>
      </c>
      <c r="G7" s="3">
        <f>ROUND((G13*(D7/B7))/(D12/B7),0)</f>
        <v>96599406</v>
      </c>
      <c r="H7" s="3">
        <v>62801604</v>
      </c>
    </row>
    <row r="8" spans="1:8" s="1" customFormat="1" ht="17.25" customHeight="1">
      <c r="A8" s="4" t="s">
        <v>14</v>
      </c>
      <c r="B8" s="10" t="s">
        <v>17</v>
      </c>
      <c r="C8" s="2">
        <v>37535950</v>
      </c>
      <c r="D8" s="2">
        <v>0</v>
      </c>
      <c r="E8" s="3">
        <f>ROUND((E13*(C8/B8))/(C12/B8),0)</f>
        <v>41606694</v>
      </c>
      <c r="F8" s="3">
        <v>36409871</v>
      </c>
      <c r="G8" s="3">
        <f>ROUND((G13*(D8/B8))/(D12/B8),0)</f>
        <v>0</v>
      </c>
      <c r="H8" s="3">
        <v>0</v>
      </c>
    </row>
    <row r="9" spans="1:8" s="1" customFormat="1" ht="17.25" customHeight="1">
      <c r="A9" s="4" t="s">
        <v>15</v>
      </c>
      <c r="B9" s="10" t="s">
        <v>19</v>
      </c>
      <c r="C9" s="2">
        <v>58167470</v>
      </c>
      <c r="D9" s="2">
        <v>0</v>
      </c>
      <c r="E9" s="3">
        <f>ROUND((E13*(C9/B9))/(C12/B9),0)</f>
        <v>64475687</v>
      </c>
      <c r="F9" s="3">
        <v>57004120</v>
      </c>
      <c r="G9" s="3">
        <f>(G13*(D9/B9))/(D12/B9)</f>
        <v>0</v>
      </c>
      <c r="H9" s="3">
        <v>0</v>
      </c>
    </row>
    <row r="10" spans="1:8" s="1" customFormat="1" ht="17.25" customHeight="1">
      <c r="A10" s="4" t="s">
        <v>5</v>
      </c>
      <c r="B10" s="10" t="s">
        <v>18</v>
      </c>
      <c r="C10" s="2">
        <v>0</v>
      </c>
      <c r="D10" s="2">
        <v>100291727</v>
      </c>
      <c r="E10" s="3">
        <f>ROUND((E13*(C10/B10))/(C12/B10),0)</f>
        <v>0</v>
      </c>
      <c r="F10" s="3">
        <v>0</v>
      </c>
      <c r="G10" s="3">
        <f>ROUND((G13*(D10/B10))/(D12/B10),0)</f>
        <v>151180195</v>
      </c>
      <c r="H10" s="3">
        <v>98285892</v>
      </c>
    </row>
    <row r="11" spans="1:8" s="1" customFormat="1" ht="15" customHeight="1">
      <c r="A11" s="5" t="s">
        <v>2</v>
      </c>
      <c r="B11" s="11"/>
      <c r="C11" s="6">
        <f t="shared" ref="C11:H11" si="0">C7+C8+C10+C9</f>
        <v>214526840</v>
      </c>
      <c r="D11" s="6">
        <f t="shared" si="0"/>
        <v>164374997</v>
      </c>
      <c r="E11" s="6">
        <f t="shared" si="0"/>
        <v>237792108</v>
      </c>
      <c r="F11" s="6">
        <f t="shared" si="0"/>
        <v>209860942</v>
      </c>
      <c r="G11" s="6">
        <f t="shared" si="0"/>
        <v>247779601</v>
      </c>
      <c r="H11" s="6">
        <f t="shared" si="0"/>
        <v>161087496</v>
      </c>
    </row>
    <row r="12" spans="1:8">
      <c r="A12" s="7" t="s">
        <v>0</v>
      </c>
      <c r="B12" s="10"/>
      <c r="C12" s="6">
        <f>C11</f>
        <v>214526840</v>
      </c>
      <c r="D12" s="6">
        <f>D11</f>
        <v>164374997</v>
      </c>
      <c r="E12" s="12">
        <v>237792108</v>
      </c>
      <c r="F12" s="12">
        <f>SUM(F7:F10)</f>
        <v>209860942</v>
      </c>
      <c r="G12" s="12">
        <f>SUM(G7:G10)</f>
        <v>247779601</v>
      </c>
      <c r="H12" s="12">
        <f>SUM(H7:H10)</f>
        <v>161087496</v>
      </c>
    </row>
    <row r="13" spans="1:8" ht="26.25" customHeight="1">
      <c r="A13" s="25" t="s">
        <v>10</v>
      </c>
      <c r="B13" s="26"/>
      <c r="C13" s="26"/>
      <c r="D13" s="27"/>
      <c r="E13" s="19">
        <v>237792108</v>
      </c>
      <c r="F13" s="20"/>
      <c r="G13" s="28">
        <v>247779601</v>
      </c>
      <c r="H13" s="28"/>
    </row>
    <row r="14" spans="1:8" ht="18.75" customHeight="1"/>
    <row r="15" spans="1:8" ht="19.5" customHeight="1">
      <c r="A15" s="14" t="s">
        <v>8</v>
      </c>
    </row>
    <row r="16" spans="1:8" ht="31.5" customHeight="1">
      <c r="F16" s="9"/>
      <c r="G16" s="9"/>
    </row>
    <row r="17" ht="26.25" customHeight="1"/>
  </sheetData>
  <mergeCells count="10">
    <mergeCell ref="G1:H1"/>
    <mergeCell ref="E13:F13"/>
    <mergeCell ref="A5:A6"/>
    <mergeCell ref="E5:F5"/>
    <mergeCell ref="A3:H3"/>
    <mergeCell ref="C5:D5"/>
    <mergeCell ref="A13:D13"/>
    <mergeCell ref="G5:H5"/>
    <mergeCell ref="G13:H13"/>
    <mergeCell ref="B5:B6"/>
  </mergeCells>
  <pageMargins left="0.70866141732283472" right="0.70866141732283472" top="0.74803149606299213" bottom="0.74803149606299213" header="0.31496062992125984" footer="0.31496062992125984"/>
  <pageSetup paperSize="9" scale="7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Валерьевна Киргизова</dc:creator>
  <cp:lastModifiedBy>Zvyagina_I</cp:lastModifiedBy>
  <cp:lastPrinted>2023-10-03T12:57:16Z</cp:lastPrinted>
  <dcterms:created xsi:type="dcterms:W3CDTF">2020-07-10T07:07:33Z</dcterms:created>
  <dcterms:modified xsi:type="dcterms:W3CDTF">2023-10-03T12:57:40Z</dcterms:modified>
</cp:coreProperties>
</file>