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795"/>
  </bookViews>
  <sheets>
    <sheet name="Лист1" sheetId="1" r:id="rId1"/>
  </sheets>
  <definedNames>
    <definedName name="_xlnm.Print_Area" localSheetId="0">Лист1!$A$1:$I$132</definedName>
  </definedNames>
  <calcPr calcId="125725"/>
</workbook>
</file>

<file path=xl/calcChain.xml><?xml version="1.0" encoding="utf-8"?>
<calcChain xmlns="http://schemas.openxmlformats.org/spreadsheetml/2006/main">
  <c r="G111" i="1"/>
  <c r="G112"/>
  <c r="I112"/>
  <c r="H111"/>
  <c r="I80"/>
  <c r="G80"/>
  <c r="I24" l="1"/>
  <c r="G24"/>
  <c r="H17"/>
  <c r="I55" l="1"/>
  <c r="I10"/>
  <c r="G10"/>
  <c r="I63"/>
  <c r="G63"/>
  <c r="I17"/>
  <c r="G17"/>
  <c r="I130" l="1"/>
  <c r="H130"/>
  <c r="G130"/>
  <c r="I129"/>
  <c r="H129"/>
  <c r="G129"/>
  <c r="I124"/>
  <c r="H124"/>
  <c r="G124"/>
  <c r="I121"/>
  <c r="H121"/>
  <c r="G121"/>
  <c r="I116"/>
  <c r="H116"/>
  <c r="G116"/>
  <c r="I113"/>
  <c r="H113"/>
  <c r="G113"/>
  <c r="I110"/>
  <c r="H110"/>
  <c r="G110"/>
  <c r="I107"/>
  <c r="H107"/>
  <c r="G107"/>
  <c r="I101"/>
  <c r="H101"/>
  <c r="G101"/>
  <c r="I100"/>
  <c r="H100"/>
  <c r="G100"/>
  <c r="I95"/>
  <c r="H95"/>
  <c r="G95"/>
  <c r="I91"/>
  <c r="H91"/>
  <c r="G91"/>
  <c r="I84"/>
  <c r="H84"/>
  <c r="G84"/>
  <c r="I82"/>
  <c r="H82"/>
  <c r="G82"/>
  <c r="I75"/>
  <c r="H75"/>
  <c r="G75"/>
  <c r="I72"/>
  <c r="H72"/>
  <c r="G72"/>
  <c r="I68"/>
  <c r="H68"/>
  <c r="G68"/>
  <c r="I64"/>
  <c r="H64"/>
  <c r="G64"/>
  <c r="I58"/>
  <c r="H58"/>
  <c r="G58"/>
  <c r="I52"/>
  <c r="H52"/>
  <c r="G52"/>
  <c r="I48"/>
  <c r="H48"/>
  <c r="G48"/>
  <c r="I44"/>
  <c r="H44"/>
  <c r="G44"/>
  <c r="I39"/>
  <c r="H39"/>
  <c r="G39"/>
  <c r="I35"/>
  <c r="H35"/>
  <c r="G35"/>
  <c r="I32"/>
  <c r="H32"/>
  <c r="G32"/>
  <c r="I25"/>
  <c r="H25"/>
  <c r="G25"/>
  <c r="I18"/>
  <c r="H18"/>
  <c r="G18"/>
  <c r="I128"/>
  <c r="H128"/>
  <c r="G128"/>
  <c r="I127"/>
  <c r="H127"/>
  <c r="G127"/>
  <c r="I126"/>
  <c r="H126"/>
  <c r="G126"/>
  <c r="I125"/>
  <c r="H125"/>
  <c r="G125"/>
  <c r="I123"/>
  <c r="H123"/>
  <c r="G123"/>
  <c r="I122"/>
  <c r="H122"/>
  <c r="G122"/>
  <c r="I120"/>
  <c r="H120"/>
  <c r="G120"/>
  <c r="I119"/>
  <c r="H119"/>
  <c r="G119"/>
  <c r="I118"/>
  <c r="H118"/>
  <c r="G118"/>
  <c r="I117"/>
  <c r="H117"/>
  <c r="G117"/>
  <c r="I115"/>
  <c r="H115"/>
  <c r="G115"/>
  <c r="I114"/>
  <c r="H114"/>
  <c r="G114"/>
  <c r="I109"/>
  <c r="H109"/>
  <c r="G109"/>
  <c r="I108"/>
  <c r="H108"/>
  <c r="G108"/>
  <c r="I106"/>
  <c r="H106"/>
  <c r="G106"/>
  <c r="I105"/>
  <c r="H105"/>
  <c r="G105"/>
  <c r="I104"/>
  <c r="H104"/>
  <c r="G104"/>
  <c r="I103"/>
  <c r="H103"/>
  <c r="G103"/>
  <c r="I102"/>
  <c r="H102"/>
  <c r="G102"/>
  <c r="I99"/>
  <c r="H99"/>
  <c r="G99"/>
  <c r="I98"/>
  <c r="H98"/>
  <c r="G98"/>
  <c r="I97"/>
  <c r="H97"/>
  <c r="G97"/>
  <c r="I96"/>
  <c r="H96"/>
  <c r="G96"/>
  <c r="I94"/>
  <c r="H94"/>
  <c r="G94"/>
  <c r="I93"/>
  <c r="H93"/>
  <c r="G93"/>
  <c r="I92"/>
  <c r="H92"/>
  <c r="G92"/>
  <c r="H90"/>
  <c r="G90"/>
  <c r="I89"/>
  <c r="H89"/>
  <c r="G89"/>
  <c r="G88"/>
  <c r="I87"/>
  <c r="H87"/>
  <c r="G87"/>
  <c r="I86"/>
  <c r="H86"/>
  <c r="G86"/>
  <c r="I85"/>
  <c r="H85"/>
  <c r="G85"/>
  <c r="I83"/>
  <c r="H83"/>
  <c r="G83"/>
  <c r="I81"/>
  <c r="H81"/>
  <c r="G81"/>
  <c r="I79"/>
  <c r="H79"/>
  <c r="G79"/>
  <c r="I78"/>
  <c r="H78"/>
  <c r="G78"/>
  <c r="I77"/>
  <c r="H77"/>
  <c r="G77"/>
  <c r="I76"/>
  <c r="H76"/>
  <c r="G76"/>
  <c r="I74"/>
  <c r="H74"/>
  <c r="G74"/>
  <c r="I73"/>
  <c r="H73"/>
  <c r="G73"/>
  <c r="I71"/>
  <c r="H71"/>
  <c r="G71"/>
  <c r="I70"/>
  <c r="H70"/>
  <c r="G70"/>
  <c r="I69"/>
  <c r="H69"/>
  <c r="G69"/>
  <c r="I67"/>
  <c r="H67"/>
  <c r="G67"/>
  <c r="I66"/>
  <c r="H66"/>
  <c r="G66"/>
  <c r="I65"/>
  <c r="H65"/>
  <c r="G65"/>
  <c r="I62"/>
  <c r="H62"/>
  <c r="G62"/>
  <c r="I61"/>
  <c r="H61"/>
  <c r="G61"/>
  <c r="I60"/>
  <c r="H60"/>
  <c r="G60"/>
  <c r="I59"/>
  <c r="H59"/>
  <c r="G59"/>
  <c r="I57"/>
  <c r="H57"/>
  <c r="G57"/>
  <c r="I56"/>
  <c r="H56"/>
  <c r="G56"/>
  <c r="G55"/>
  <c r="I54"/>
  <c r="H54"/>
  <c r="G54"/>
  <c r="I53"/>
  <c r="H53"/>
  <c r="G53"/>
  <c r="I51"/>
  <c r="H51"/>
  <c r="G51"/>
  <c r="I50"/>
  <c r="H50"/>
  <c r="G50"/>
  <c r="I49"/>
  <c r="H49"/>
  <c r="G49"/>
  <c r="I47"/>
  <c r="H47"/>
  <c r="G47"/>
  <c r="H46"/>
  <c r="G46"/>
  <c r="I45"/>
  <c r="H45"/>
  <c r="G45"/>
  <c r="I43"/>
  <c r="H43"/>
  <c r="G43"/>
  <c r="I42"/>
  <c r="H42"/>
  <c r="G42"/>
  <c r="I41"/>
  <c r="H41"/>
  <c r="G41"/>
  <c r="I40"/>
  <c r="H40"/>
  <c r="G40"/>
  <c r="H38"/>
  <c r="G38"/>
  <c r="I37"/>
  <c r="H37"/>
  <c r="G37"/>
  <c r="I36"/>
  <c r="H36"/>
  <c r="G36"/>
  <c r="I34"/>
  <c r="H34"/>
  <c r="G34"/>
  <c r="H33"/>
  <c r="G33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3"/>
  <c r="H23"/>
  <c r="G23"/>
  <c r="I22"/>
  <c r="H22"/>
  <c r="G22"/>
  <c r="I21"/>
  <c r="H21"/>
  <c r="G21"/>
  <c r="I20"/>
  <c r="H20"/>
  <c r="G20"/>
  <c r="I19"/>
  <c r="H19"/>
  <c r="G19"/>
  <c r="G16"/>
  <c r="I15"/>
  <c r="H15"/>
  <c r="G15"/>
  <c r="I14"/>
  <c r="H14"/>
  <c r="G14"/>
  <c r="I13"/>
  <c r="H13"/>
  <c r="G13"/>
  <c r="I12"/>
  <c r="H12"/>
  <c r="G12"/>
  <c r="I11"/>
  <c r="H11"/>
  <c r="G11"/>
  <c r="I9"/>
  <c r="H9"/>
  <c r="G9"/>
  <c r="I8"/>
  <c r="H8"/>
  <c r="G8"/>
  <c r="E131"/>
  <c r="C131" l="1"/>
  <c r="H131" s="1"/>
  <c r="F131"/>
  <c r="D131"/>
  <c r="H7"/>
  <c r="H6"/>
  <c r="G7"/>
  <c r="G6"/>
  <c r="I6"/>
  <c r="I131" l="1"/>
  <c r="G131"/>
  <c r="I7"/>
</calcChain>
</file>

<file path=xl/sharedStrings.xml><?xml version="1.0" encoding="utf-8"?>
<sst xmlns="http://schemas.openxmlformats.org/spreadsheetml/2006/main" count="166" uniqueCount="166">
  <si>
    <t>Наименование программ</t>
  </si>
  <si>
    <t>Исполнено (кассовый расход)</t>
  </si>
  <si>
    <t>№ п\п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</si>
  <si>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рубежом, на 2013-2021 годы</t>
  </si>
  <si>
    <t>Подпрограмма "Организация и осуществление внутреннего государственного финансового контроля в финансово-бюджетной сфере и сфере закупок"</t>
  </si>
  <si>
    <t>Подпрограмма "Экспертиза и контрольно-надзорные функции в сфере охраны здоровья"</t>
  </si>
  <si>
    <t>Подпрограмма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</si>
  <si>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>Подпрограмма "Финансовое обеспечение территориальной программы обязательного медицинского страхования Курской области"</t>
  </si>
  <si>
    <t>Подпрограмма "Составление (изменение) списков кандидатов в присяжные заседатели"</t>
  </si>
  <si>
    <t>Подпрограмма "Использование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</si>
  <si>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Государственная программа Курской области "Развитие здравоохранения в Курской области"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</si>
  <si>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</si>
  <si>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Подпрограмма "Совершенствование оказания специализированной, включая высокотехнологичную, медицинской помощи"</t>
  </si>
  <si>
    <t>Подпрограмма "Охрана здоровья матери и ребенка"</t>
  </si>
  <si>
    <t>Подпрограмма "Оказание паллиативной помощи, в том числе детям"</t>
  </si>
  <si>
    <t>Подпрограмма "Кадровое обеспечение системы здравоохранения"</t>
  </si>
  <si>
    <t>Подпрограмма "Управление государственной программой и обеспечение условий реализации"</t>
  </si>
  <si>
    <t>Государственная программа Курской области "Развитие образования в Курской области"</t>
  </si>
  <si>
    <t>Подпрограмма "Развитие дошкольного и общего образования детей"</t>
  </si>
  <si>
    <t>Подпрограмма "Реализация дополнительного образования и системы воспитания детей"</t>
  </si>
  <si>
    <t>Подпрограмма "Развитие профессионального образования"</t>
  </si>
  <si>
    <t>Подпрограмма "Развитие системы оценки качества образования и информационной прозрачности системы образования"</t>
  </si>
  <si>
    <t>Подпрограмма "Обеспечение реализации государственной программы Курской области "Развитие образования в Курской области" и прочие мероприятия в области образования"</t>
  </si>
  <si>
    <t>Государственная программа Курской области "Социальная поддержка граждан в Курской области"</t>
  </si>
  <si>
    <t>Подпрограмма "Развитие мер социальной поддержки отдельных категорий граждан"</t>
  </si>
  <si>
    <t>Подпрограмма "Модернизация и развитие социального обслуживания населения"</t>
  </si>
  <si>
    <t>Подпрограмма "Улучшение демографической ситуации, совершенствование социальной поддержки семьи и детей"</t>
  </si>
  <si>
    <t>Подпрограмма "Повышение эффективности государственной поддержки социально-ориентированных некоммерческих организаций"</t>
  </si>
  <si>
    <t>Подпрограмма "Повышение уровня и качества жизни пожилых людей"</t>
  </si>
  <si>
    <t>Подпрограмма "Обеспечение реализации государственной программы и прочие мероприятия в области социального обеспечения"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</si>
  <si>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</si>
  <si>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Подпрограмма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</si>
  <si>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</si>
  <si>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Подпрограмма "Создание условий для обеспечения доступным и комфортным жильем граждан в Курской области"</t>
  </si>
  <si>
    <t>Подпрограмма "Обеспечение качественными услугами ЖКХ населения Курской области"</t>
  </si>
  <si>
    <t>Государственная программа Курской области "Содействие занятости населения в Курской области"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</si>
  <si>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</si>
  <si>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</si>
  <si>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Государственная программа Курской области "Создание условий для эффективного исполнения полномочий в сфере юстиции"</t>
  </si>
  <si>
    <t>Подпрограмма "Развитие системы органов ЗАГС Курской области"</t>
  </si>
  <si>
    <t>Подпрограмма "Развитие мировой юстиции Курской области"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</si>
  <si>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</si>
  <si>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Подпрограмма "Снижение рисков и смягчение последствий чрезвычайных ситуаций природного и техногенного характера в Курской области"</t>
  </si>
  <si>
    <t>Подпрограмма "Пожарная безопасность и защита населения Курской области"</t>
  </si>
  <si>
    <t>Подпрограмма "Обеспечение биологической и химической безопасности Курской области"</t>
  </si>
  <si>
    <t>Подпрограмма "Обеспечение реализации государственной программы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</si>
  <si>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</si>
  <si>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Подпрограмма "Наследие"</t>
  </si>
  <si>
    <t>Подпрограмма "Искусство"</t>
  </si>
  <si>
    <t>Подпрограмма "Обеспечение условий реализации государственной программы" государственной программы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</si>
  <si>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</si>
  <si>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Подпрограмма "Развитие физической культуры и массового спорта в Курской области"</t>
  </si>
  <si>
    <t>Подпрограмма "Создание условий для успешного выступления спортсменов Курской области на межрегиональных, всероссийских и международных спортивных соревнованиях"</t>
  </si>
  <si>
    <t>Подпрограмма "Управление развитием отрасли физической культуры и спорта"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</si>
  <si>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</si>
  <si>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Подпрограмма "Молодежь Курской области"</t>
  </si>
  <si>
    <t>Подпрограмма "Туризм"</t>
  </si>
  <si>
    <t>Подпрограмма "Оздоровление и отдых детей"</t>
  </si>
  <si>
    <t>Подпрограмма "Обеспечение реализации государственной программы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</si>
  <si>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</si>
  <si>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Подпрограмма "Организация хранения, комплектования и использования документов Архивного фонда Курской области и иных архивных документов"</t>
  </si>
  <si>
    <t>Подпрограмма "Обеспечение условий для реализации государственной программы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</si>
  <si>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</si>
  <si>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Подпрограмма "Создание благоприятных условий для привлечения инвестиций в экономику Курской области"</t>
  </si>
  <si>
    <t>Подпрограмма "Развитие малого и среднего предпринимательства в Курской области"</t>
  </si>
  <si>
    <t>Подпрограмма "Повышение доступности государственных и муниципальных услуг в Курской области"</t>
  </si>
  <si>
    <t>Подпрограмма "Развитие внешнеэкономической деятельности Курской области и межрегиональных связей с регионами Российской Федерации"</t>
  </si>
  <si>
    <t>Подпрограмма "Обеспечение реализации государственной программы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</si>
  <si>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</si>
  <si>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Подпрограмма "Модернизация и развитие инновационной деятельности в обрабатывающих отраслях промышленного комплекса Курской области"</t>
  </si>
  <si>
    <t>Государственная программа Курской области "Развитие информационного общества в Курской области"</t>
  </si>
  <si>
    <t>Подпрограмма "Электронное правительство Курской области"</t>
  </si>
  <si>
    <t>Подпрограмма "Развитие системы защиты информации Курской области"</t>
  </si>
  <si>
    <t>Подпрограмма "Обеспечение реализации государственной программы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</si>
  <si>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</si>
  <si>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Подпрограмма "Развитие сети автомобильных дорог Курской области"</t>
  </si>
  <si>
    <t>Подпрограмма "Развитие пассажирских перевозок в Курской области"</t>
  </si>
  <si>
    <t>Подпрограмма "Повышение безопасности дорожного движения в Курской области"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</si>
  <si>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</si>
  <si>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Подпрограмма "Обеспечение реализации государственной программы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</si>
  <si>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</si>
  <si>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Подпрограмма "Экология и природные ресурсы Курской области"</t>
  </si>
  <si>
    <t>Подпрограмма "Развитие водохозяйственного комплекса Курской области"</t>
  </si>
  <si>
    <t>Подпрограмма "Обеспечение реализации государственной программы Курской области "Воспроизводство и использование природных ресурсов, охрана окружающей среды в Курской области"</t>
  </si>
  <si>
    <t>Подпрограмма "Охрана, воспроизводство и рациональное использование объектов животного мира и среды их обитания на территории Курской области"</t>
  </si>
  <si>
    <t>Государственная программа Курской области "Развитие лесного хозяйства в Курской области"</t>
  </si>
  <si>
    <t>Подпрограмма "Охрана, защита и воспроизводство лесов"</t>
  </si>
  <si>
    <t>Подпрограмма "Обеспечение реализации государственной программы"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</si>
  <si>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</si>
  <si>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Подпрограмма "Обеспечение эффективной информационной политики и развитие государственных средств массовой информации"</t>
  </si>
  <si>
    <t>Подпрограмма "Обеспечение реализации государственной политики Курской области в сфере печати и массовой информации"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</si>
  <si>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</si>
  <si>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"Управление государственным долгом Курской области"</t>
  </si>
  <si>
    <t>Подпрограмма "Эффективная система межбюджетных отношений в Курской области"</t>
  </si>
  <si>
    <t>Подпрограмма "Обеспечение реализации государственной программы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</si>
  <si>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Государственная программа Курской области "Управление государственным имуществом Курской области"</t>
  </si>
  <si>
    <t>Подпрограмма "Совершенствование системы управления государственным имуществом и земельными ресурсами на территории Курской области"</t>
  </si>
  <si>
    <t>Подпрограмма "Обеспечение реализации государственной программы Курской области "Управление государственным имуществом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</si>
  <si>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</si>
  <si>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</si>
  <si>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</si>
  <si>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</si>
  <si>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</si>
  <si>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</si>
  <si>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</si>
  <si>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</si>
  <si>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</si>
  <si>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</si>
  <si>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</si>
  <si>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</si>
  <si>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</si>
  <si>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</si>
  <si>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</si>
  <si>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</si>
  <si>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</si>
  <si>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</si>
  <si>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</si>
  <si>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</si>
  <si>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</si>
  <si>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</si>
  <si>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</si>
  <si>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</si>
  <si>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>Подпрограмма "Комплексные меры по профилактике правонарушений и обеспечению общественного порядка на территории Курской области"</t>
  </si>
  <si>
    <t>Подпрограмма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</si>
  <si>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"Предупреждение  безнадзорности, беспризорности, правонарушений и антиобщественных действий несовершеннолетних"</t>
  </si>
  <si>
    <t xml:space="preserve">        руб.</t>
  </si>
  <si>
    <t>Подпрограмма "Сопровождение молодых инвалидов при их трудоустройстве"</t>
  </si>
  <si>
    <t>25</t>
  </si>
  <si>
    <t>Подпрограмма "Организация деятельности в области обращения с отходами, в том числе с твердыми коммунальными отходами"</t>
  </si>
  <si>
    <t>Подпрограмма "Реализация мероприятий по укреплению единства российской нации и этнокультурному развитию народов России в Курской области"</t>
  </si>
  <si>
    <t>Подпрограмма "Ситуационный Центр Губернатора Курской области"</t>
  </si>
  <si>
    <t>Подпрограмма "Противодействие терроризму и экстремизму"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</si>
  <si>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</si>
  <si>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</si>
  <si>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</si>
  <si>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</si>
  <si>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</si>
  <si>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 xml:space="preserve"> Государственная программа Курской области "Повышение энергоэффективности и развитие энергетики в Курской области"</t>
  </si>
  <si>
    <t>Подпрограмма "Развитие и модернизация электроэнергетики Курской области"</t>
  </si>
  <si>
    <t>8</t>
  </si>
  <si>
    <t>Государственная программа Курской области "Комплексное развитие сельских территорий Курской области"</t>
  </si>
  <si>
    <t>Подпрограмма "Создание условий для обеспечения доступным и комфортным жильем сельского населения"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</si>
  <si>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</si>
  <si>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</si>
  <si>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Подпрограмма "Развитие отраслей сельского хозяйства,  пищевой и перерабатывающей промышленности в Курской области"</t>
  </si>
  <si>
    <t>Подпрограмма "Развитие мелиорации земель сельскохозяйственного назначения Курской области"</t>
  </si>
  <si>
    <t>Подпрограмма "Обеспечение эпизоотического и ветеринарно-санитарного благополучия территории Курской области "</t>
  </si>
  <si>
    <t>ВСЕГО</t>
  </si>
  <si>
    <t>Подпрограмма "Формирование и совершенствование системы комплексной реабилитации и абилитации инвалидов, в том числе детей-инвалидов, в Курской области"</t>
  </si>
  <si>
    <t>Подпрограмма "Обеспечение реализации государственной программы Курской области "Содействие занятости населения в Курской области"</t>
  </si>
  <si>
    <t>Подпрограмма "Информационная инфраструктура Курской области"</t>
  </si>
  <si>
    <t>Подпрограмма "Реализация процессов цифровой трансформации"</t>
  </si>
  <si>
    <t>Подпрограмма "Экология и чистая вода в Курской области"</t>
  </si>
  <si>
    <t>Лимиты бюджетных обязательств на 2022 г.</t>
  </si>
  <si>
    <t>Подпрограмма "Организация обязательного медицинского страхования граждан Курской области"</t>
  </si>
  <si>
    <t xml:space="preserve">Развитие медицинской реабилитации и санаторно-курортного лечения, в том числе детей </t>
  </si>
  <si>
    <t>Лимиты бюджетных обязательств на 2023 г.</t>
  </si>
  <si>
    <t xml:space="preserve">       Информация о выполнении государственных программ Курской области за  2022  и 2023 года</t>
  </si>
  <si>
    <t xml:space="preserve"> 2022г.</t>
  </si>
  <si>
    <t>2023г.</t>
  </si>
  <si>
    <t>Подпрограмма "Научно-технологическое развитие Курской области"</t>
  </si>
  <si>
    <t>Подпрограмма "О реализации на территории Курской области государственной политики Российской Федерации в отношении соотечественников, проживающих за рубежом"</t>
  </si>
  <si>
    <t>Подпрограмма "Энергосбережение и повышение энергетической эффективности в Курской области"</t>
  </si>
  <si>
    <t xml:space="preserve">Отклонение (+;-)
2023 г. к .2022 г.
</t>
  </si>
  <si>
    <t xml:space="preserve">%
исполнения
за 2022 г.
</t>
  </si>
  <si>
    <t xml:space="preserve">%
исполнения
за  2023г.
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</si>
</sst>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3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 Cy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</font>
    <font>
      <b/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23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4" fontId="8" fillId="0" borderId="4">
      <alignment horizontal="right" vertical="top" shrinkToFit="1"/>
    </xf>
    <xf numFmtId="4" fontId="7" fillId="2" borderId="4">
      <alignment horizontal="right" vertical="top" shrinkToFit="1"/>
    </xf>
    <xf numFmtId="4" fontId="11" fillId="5" borderId="6">
      <alignment horizontal="right" shrinkToFit="1"/>
    </xf>
    <xf numFmtId="4" fontId="11" fillId="5" borderId="7">
      <alignment horizontal="right" shrinkToFit="1"/>
    </xf>
  </cellStyleXfs>
  <cellXfs count="61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/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center" wrapText="1"/>
    </xf>
    <xf numFmtId="4" fontId="5" fillId="3" borderId="0" xfId="11" applyNumberFormat="1" applyFont="1" applyFill="1" applyBorder="1" applyAlignment="1" applyProtection="1">
      <alignment horizontal="right" vertical="top" shrinkToFit="1"/>
    </xf>
    <xf numFmtId="4" fontId="8" fillId="0" borderId="1" xfId="18" applyNumberFormat="1" applyBorder="1" applyAlignment="1" applyProtection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8" fillId="0" borderId="1" xfId="19" applyNumberFormat="1" applyBorder="1" applyAlignment="1" applyProtection="1">
      <alignment horizontal="center" vertical="center" shrinkToFit="1"/>
    </xf>
    <xf numFmtId="0" fontId="1" fillId="4" borderId="0" xfId="0" applyFont="1" applyFill="1"/>
    <xf numFmtId="0" fontId="0" fillId="4" borderId="0" xfId="0" applyFill="1"/>
    <xf numFmtId="0" fontId="1" fillId="0" borderId="1" xfId="0" applyFont="1" applyBorder="1" applyAlignment="1">
      <alignment horizontal="center" vertical="center" wrapText="1"/>
    </xf>
    <xf numFmtId="49" fontId="5" fillId="0" borderId="1" xfId="6" applyNumberFormat="1" applyFont="1" applyBorder="1" applyAlignment="1" applyProtection="1">
      <alignment horizontal="center" vertical="center" shrinkToFit="1"/>
      <protection locked="0"/>
    </xf>
    <xf numFmtId="49" fontId="5" fillId="0" borderId="1" xfId="1" quotePrefix="1" applyNumberFormat="1" applyFont="1" applyBorder="1" applyAlignment="1" applyProtection="1">
      <alignment horizontal="center" vertical="center" wrapText="1"/>
      <protection locked="0"/>
    </xf>
    <xf numFmtId="0" fontId="3" fillId="0" borderId="1" xfId="6" quotePrefix="1" applyNumberFormat="1" applyBorder="1" applyAlignment="1" applyProtection="1">
      <alignment horizontal="center" vertical="center" wrapText="1"/>
    </xf>
    <xf numFmtId="0" fontId="5" fillId="0" borderId="1" xfId="18" quotePrefix="1" applyNumberFormat="1" applyFont="1" applyBorder="1" applyAlignment="1" applyProtection="1">
      <alignment horizontal="center" vertical="center" wrapText="1"/>
    </xf>
    <xf numFmtId="0" fontId="5" fillId="0" borderId="1" xfId="6" quotePrefix="1" applyNumberFormat="1" applyFont="1" applyBorder="1" applyAlignment="1" applyProtection="1">
      <alignment horizontal="center" vertical="center" wrapText="1"/>
    </xf>
    <xf numFmtId="49" fontId="9" fillId="0" borderId="1" xfId="1" applyNumberFormat="1" applyFont="1" applyBorder="1" applyAlignment="1" applyProtection="1">
      <alignment horizontal="center" vertical="center" shrinkToFit="1"/>
    </xf>
    <xf numFmtId="2" fontId="5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5" fillId="0" borderId="1" xfId="16" applyNumberFormat="1" applyFont="1" applyBorder="1" applyAlignment="1" applyProtection="1">
      <alignment horizontal="center" vertical="center" shrinkToFit="1"/>
    </xf>
    <xf numFmtId="0" fontId="5" fillId="0" borderId="1" xfId="12" quotePrefix="1" applyNumberFormat="1" applyFont="1" applyBorder="1" applyAlignment="1" applyProtection="1">
      <alignment horizontal="center" vertical="center" wrapText="1"/>
    </xf>
    <xf numFmtId="49" fontId="6" fillId="6" borderId="1" xfId="5" applyNumberFormat="1" applyFont="1" applyFill="1" applyBorder="1" applyAlignment="1" applyProtection="1">
      <alignment horizontal="center" vertical="center" shrinkToFit="1"/>
      <protection locked="0"/>
    </xf>
    <xf numFmtId="49" fontId="6" fillId="6" borderId="1" xfId="3" quotePrefix="1" applyNumberFormat="1" applyFont="1" applyFill="1" applyBorder="1" applyAlignment="1" applyProtection="1">
      <alignment horizontal="center" vertical="center" wrapText="1"/>
      <protection locked="0"/>
    </xf>
    <xf numFmtId="4" fontId="2" fillId="6" borderId="1" xfId="0" applyNumberFormat="1" applyFont="1" applyFill="1" applyBorder="1" applyAlignment="1">
      <alignment horizontal="center" vertical="center" wrapText="1"/>
    </xf>
    <xf numFmtId="49" fontId="6" fillId="6" borderId="1" xfId="3" applyNumberFormat="1" applyFont="1" applyFill="1" applyBorder="1" applyAlignment="1" applyProtection="1">
      <alignment horizontal="center" vertical="center" shrinkToFit="1"/>
    </xf>
    <xf numFmtId="0" fontId="6" fillId="6" borderId="1" xfId="5" quotePrefix="1" applyNumberFormat="1" applyFont="1" applyFill="1" applyBorder="1" applyAlignment="1" applyProtection="1">
      <alignment horizontal="center" vertical="center" wrapText="1"/>
    </xf>
    <xf numFmtId="49" fontId="6" fillId="6" borderId="1" xfId="6" applyNumberFormat="1" applyFont="1" applyFill="1" applyBorder="1" applyAlignment="1" applyProtection="1">
      <alignment horizontal="center" vertical="center" shrinkToFit="1"/>
      <protection locked="0"/>
    </xf>
    <xf numFmtId="0" fontId="4" fillId="6" borderId="1" xfId="5" quotePrefix="1" applyNumberFormat="1" applyFill="1" applyBorder="1" applyAlignment="1" applyProtection="1">
      <alignment horizontal="center" vertical="center" wrapText="1"/>
    </xf>
    <xf numFmtId="49" fontId="6" fillId="6" borderId="1" xfId="14" applyNumberFormat="1" applyFont="1" applyFill="1" applyBorder="1" applyAlignment="1" applyProtection="1">
      <alignment horizontal="center" vertical="center" shrinkToFit="1"/>
    </xf>
    <xf numFmtId="0" fontId="6" fillId="6" borderId="1" xfId="15" quotePrefix="1" applyNumberFormat="1" applyFont="1" applyFill="1" applyBorder="1" applyAlignment="1" applyProtection="1">
      <alignment horizontal="center" vertical="center" wrapText="1"/>
    </xf>
    <xf numFmtId="49" fontId="6" fillId="6" borderId="1" xfId="16" applyNumberFormat="1" applyFont="1" applyFill="1" applyBorder="1" applyAlignment="1" applyProtection="1">
      <alignment horizontal="center" vertical="center" shrinkToFit="1"/>
    </xf>
    <xf numFmtId="0" fontId="6" fillId="6" borderId="1" xfId="4" quotePrefix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4" fontId="7" fillId="6" borderId="1" xfId="17" applyFill="1" applyBorder="1" applyAlignment="1" applyProtection="1">
      <alignment horizontal="center" vertical="center" shrinkToFit="1"/>
    </xf>
    <xf numFmtId="4" fontId="8" fillId="0" borderId="1" xfId="18" applyBorder="1" applyAlignment="1" applyProtection="1">
      <alignment horizontal="center" vertical="center" shrinkToFit="1"/>
    </xf>
    <xf numFmtId="4" fontId="5" fillId="0" borderId="1" xfId="18" applyFont="1" applyBorder="1" applyAlignment="1" applyProtection="1">
      <alignment horizontal="center" vertical="center" shrinkToFit="1"/>
    </xf>
    <xf numFmtId="4" fontId="5" fillId="0" borderId="3" xfId="18" applyNumberFormat="1" applyFont="1" applyAlignment="1" applyProtection="1">
      <alignment horizontal="center" vertical="center" shrinkToFit="1"/>
    </xf>
    <xf numFmtId="4" fontId="7" fillId="6" borderId="1" xfId="20" applyFill="1" applyBorder="1" applyAlignment="1" applyProtection="1">
      <alignment horizontal="center" vertical="center" shrinkToFit="1"/>
    </xf>
    <xf numFmtId="4" fontId="8" fillId="0" borderId="1" xfId="19" applyBorder="1" applyAlignment="1" applyProtection="1">
      <alignment horizontal="center" vertical="center" shrinkToFit="1"/>
    </xf>
    <xf numFmtId="0" fontId="5" fillId="0" borderId="3" xfId="6" quotePrefix="1" applyNumberFormat="1" applyFont="1" applyAlignment="1" applyProtection="1">
      <alignment horizontal="left" vertical="top" wrapText="1"/>
    </xf>
    <xf numFmtId="0" fontId="5" fillId="0" borderId="3" xfId="6" quotePrefix="1" applyNumberFormat="1" applyFont="1" applyAlignment="1" applyProtection="1">
      <alignment horizontal="center" vertical="center" wrapText="1"/>
    </xf>
    <xf numFmtId="4" fontId="8" fillId="3" borderId="1" xfId="18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8" fillId="6" borderId="1" xfId="18" applyFill="1" applyBorder="1" applyAlignment="1" applyProtection="1">
      <alignment horizontal="center" vertical="center" shrinkToFit="1"/>
    </xf>
    <xf numFmtId="4" fontId="6" fillId="6" borderId="4" xfId="20" applyFont="1" applyFill="1" applyAlignment="1" applyProtection="1">
      <alignment horizontal="center" vertical="center" shrinkToFit="1"/>
    </xf>
    <xf numFmtId="4" fontId="2" fillId="3" borderId="1" xfId="0" applyNumberFormat="1" applyFont="1" applyFill="1" applyBorder="1" applyAlignment="1">
      <alignment horizontal="center" vertical="center" wrapText="1"/>
    </xf>
  </cellXfs>
  <cellStyles count="23">
    <cellStyle name="ex58" xfId="21"/>
    <cellStyle name="ex59" xfId="22"/>
    <cellStyle name="ex60" xfId="3"/>
    <cellStyle name="ex61" xfId="5"/>
    <cellStyle name="ex62" xfId="4"/>
    <cellStyle name="ex63" xfId="17"/>
    <cellStyle name="ex64" xfId="20"/>
    <cellStyle name="ex65" xfId="1"/>
    <cellStyle name="ex66" xfId="6"/>
    <cellStyle name="ex67" xfId="2"/>
    <cellStyle name="ex68" xfId="18"/>
    <cellStyle name="ex69" xfId="19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2"/>
  <sheetViews>
    <sheetView tabSelected="1" view="pageBreakPreview" zoomScale="80" zoomScaleNormal="85" zoomScaleSheetLayoutView="80" workbookViewId="0">
      <pane ySplit="5" topLeftCell="A9" activePane="bottomLeft" state="frozen"/>
      <selection pane="bottomLeft" activeCell="N113" sqref="N113"/>
    </sheetView>
  </sheetViews>
  <sheetFormatPr defaultRowHeight="15"/>
  <cols>
    <col min="1" max="1" width="6.140625" customWidth="1"/>
    <col min="2" max="2" width="39.42578125" customWidth="1"/>
    <col min="3" max="4" width="17.28515625" style="6" customWidth="1"/>
    <col min="5" max="5" width="18.28515625" customWidth="1"/>
    <col min="6" max="6" width="19.7109375" style="8" customWidth="1"/>
    <col min="7" max="7" width="20.140625" customWidth="1"/>
    <col min="8" max="8" width="8.7109375" customWidth="1"/>
    <col min="9" max="9" width="12.140625" customWidth="1"/>
    <col min="10" max="10" width="8.85546875" customWidth="1"/>
  </cols>
  <sheetData>
    <row r="1" spans="1:10" ht="18.600000000000001" customHeight="1">
      <c r="A1" s="52" t="s">
        <v>157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>
      <c r="H2" s="54" t="s">
        <v>125</v>
      </c>
      <c r="I2" s="54"/>
    </row>
    <row r="3" spans="1:10" ht="22.9" customHeight="1">
      <c r="A3" s="55" t="s">
        <v>2</v>
      </c>
      <c r="B3" s="55" t="s">
        <v>0</v>
      </c>
      <c r="C3" s="57" t="s">
        <v>153</v>
      </c>
      <c r="D3" s="57" t="s">
        <v>156</v>
      </c>
      <c r="E3" s="55" t="s">
        <v>1</v>
      </c>
      <c r="F3" s="55"/>
      <c r="G3" s="55"/>
      <c r="H3" s="55" t="s">
        <v>164</v>
      </c>
      <c r="I3" s="55" t="s">
        <v>165</v>
      </c>
      <c r="J3" s="2"/>
    </row>
    <row r="4" spans="1:10" ht="61.15" customHeight="1">
      <c r="A4" s="56"/>
      <c r="B4" s="55"/>
      <c r="C4" s="57"/>
      <c r="D4" s="57"/>
      <c r="E4" s="7" t="s">
        <v>158</v>
      </c>
      <c r="F4" s="7" t="s">
        <v>159</v>
      </c>
      <c r="G4" s="20" t="s">
        <v>163</v>
      </c>
      <c r="H4" s="55"/>
      <c r="I4" s="55"/>
      <c r="J4" s="2"/>
    </row>
    <row r="5" spans="1:1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2"/>
    </row>
    <row r="6" spans="1:10" ht="42.6" customHeight="1">
      <c r="A6" s="30" t="s">
        <v>98</v>
      </c>
      <c r="B6" s="31" t="s">
        <v>10</v>
      </c>
      <c r="C6" s="43">
        <v>17857620912</v>
      </c>
      <c r="D6" s="43">
        <v>16154567922</v>
      </c>
      <c r="E6" s="47">
        <v>17616427128.220001</v>
      </c>
      <c r="F6" s="47">
        <v>15787709039.33</v>
      </c>
      <c r="G6" s="32">
        <f>F6-E6</f>
        <v>-1828718088.8900013</v>
      </c>
      <c r="H6" s="32">
        <f t="shared" ref="H6:I9" si="0">E6/C6*100</f>
        <v>98.649350969154455</v>
      </c>
      <c r="I6" s="32">
        <f t="shared" si="0"/>
        <v>97.729070288717551</v>
      </c>
      <c r="J6" s="2"/>
    </row>
    <row r="7" spans="1:10" ht="59.25" customHeight="1">
      <c r="A7" s="21"/>
      <c r="B7" s="22" t="s">
        <v>11</v>
      </c>
      <c r="C7" s="44">
        <v>4631183996</v>
      </c>
      <c r="D7" s="44">
        <v>5234193968</v>
      </c>
      <c r="E7" s="48">
        <v>4590868563.5500002</v>
      </c>
      <c r="F7" s="48">
        <v>5143529766.96</v>
      </c>
      <c r="G7" s="15">
        <f>F7-E7</f>
        <v>552661203.40999985</v>
      </c>
      <c r="H7" s="16">
        <f t="shared" si="0"/>
        <v>99.129478930553816</v>
      </c>
      <c r="I7" s="16">
        <f t="shared" si="0"/>
        <v>98.267847894168838</v>
      </c>
      <c r="J7" s="9"/>
    </row>
    <row r="8" spans="1:10" ht="63" customHeight="1">
      <c r="A8" s="21"/>
      <c r="B8" s="22" t="s">
        <v>12</v>
      </c>
      <c r="C8" s="44">
        <v>4064780580</v>
      </c>
      <c r="D8" s="44">
        <v>2852713456</v>
      </c>
      <c r="E8" s="48">
        <v>3901235155.7800002</v>
      </c>
      <c r="F8" s="48">
        <v>2836743549.2600002</v>
      </c>
      <c r="G8" s="15">
        <f t="shared" ref="G8:G16" si="1">F8-E8</f>
        <v>-1064491606.52</v>
      </c>
      <c r="H8" s="16">
        <f t="shared" si="0"/>
        <v>95.976525153050204</v>
      </c>
      <c r="I8" s="16">
        <f t="shared" si="0"/>
        <v>99.440185388882611</v>
      </c>
      <c r="J8" s="2"/>
    </row>
    <row r="9" spans="1:10" s="1" customFormat="1" ht="25.5">
      <c r="A9" s="21"/>
      <c r="B9" s="22" t="s">
        <v>13</v>
      </c>
      <c r="C9" s="44">
        <v>1999221105</v>
      </c>
      <c r="D9" s="44">
        <v>1296012887</v>
      </c>
      <c r="E9" s="48">
        <v>1993037681.9200001</v>
      </c>
      <c r="F9" s="48">
        <v>1056574090.96</v>
      </c>
      <c r="G9" s="15">
        <f t="shared" si="1"/>
        <v>-936463590.96000004</v>
      </c>
      <c r="H9" s="16">
        <f t="shared" si="0"/>
        <v>99.690708393156939</v>
      </c>
      <c r="I9" s="16">
        <f t="shared" si="0"/>
        <v>81.524967965847097</v>
      </c>
      <c r="J9" s="3"/>
    </row>
    <row r="10" spans="1:10" s="1" customFormat="1" ht="38.25">
      <c r="A10" s="21"/>
      <c r="B10" s="23" t="s">
        <v>155</v>
      </c>
      <c r="C10" s="44">
        <v>53079311</v>
      </c>
      <c r="D10" s="44">
        <v>47218506</v>
      </c>
      <c r="E10" s="48">
        <v>53079311</v>
      </c>
      <c r="F10" s="48">
        <v>47218506</v>
      </c>
      <c r="G10" s="15">
        <f t="shared" ref="G10" si="2">F10-E10</f>
        <v>-5860805</v>
      </c>
      <c r="H10" s="16">
        <v>0</v>
      </c>
      <c r="I10" s="16">
        <f>F10/D10*100</f>
        <v>100</v>
      </c>
      <c r="J10" s="3"/>
    </row>
    <row r="11" spans="1:10" s="1" customFormat="1" ht="30.6" customHeight="1">
      <c r="A11" s="21"/>
      <c r="B11" s="22" t="s">
        <v>14</v>
      </c>
      <c r="C11" s="44">
        <v>228866534</v>
      </c>
      <c r="D11" s="44">
        <v>230590777</v>
      </c>
      <c r="E11" s="48">
        <v>227436093.28999999</v>
      </c>
      <c r="F11" s="48">
        <v>224816300.99000001</v>
      </c>
      <c r="G11" s="15">
        <f>F10-E11</f>
        <v>-180217587.28999999</v>
      </c>
      <c r="H11" s="16">
        <f>E11/C11*100</f>
        <v>99.374989132312365</v>
      </c>
      <c r="I11" s="16">
        <f>F10/D11*100</f>
        <v>20.477187602347165</v>
      </c>
      <c r="J11" s="3"/>
    </row>
    <row r="12" spans="1:10" s="1" customFormat="1" ht="32.450000000000003" customHeight="1">
      <c r="A12" s="21"/>
      <c r="B12" s="22" t="s">
        <v>15</v>
      </c>
      <c r="C12" s="44">
        <v>201594622</v>
      </c>
      <c r="D12" s="44">
        <v>226156353</v>
      </c>
      <c r="E12" s="48">
        <v>198774930.65000001</v>
      </c>
      <c r="F12" s="48">
        <v>225735150.18000001</v>
      </c>
      <c r="G12" s="15">
        <f t="shared" si="1"/>
        <v>26960219.530000001</v>
      </c>
      <c r="H12" s="16">
        <f>E12/C12*100</f>
        <v>98.601306264013331</v>
      </c>
      <c r="I12" s="16">
        <f>F12/D12*100</f>
        <v>99.813755919560663</v>
      </c>
      <c r="J12" s="3"/>
    </row>
    <row r="13" spans="1:10" s="1" customFormat="1" ht="42" customHeight="1">
      <c r="A13" s="21"/>
      <c r="B13" s="22" t="s">
        <v>5</v>
      </c>
      <c r="C13" s="44">
        <v>174718135</v>
      </c>
      <c r="D13" s="44">
        <v>162098515</v>
      </c>
      <c r="E13" s="48">
        <v>174698503.74000001</v>
      </c>
      <c r="F13" s="48">
        <v>162097467.65000001</v>
      </c>
      <c r="G13" s="15">
        <f t="shared" si="1"/>
        <v>-12601036.090000004</v>
      </c>
      <c r="H13" s="16">
        <f>E13/C13*100</f>
        <v>99.988764039863412</v>
      </c>
      <c r="I13" s="16">
        <f>F13/D13*100</f>
        <v>99.999353880570723</v>
      </c>
      <c r="J13" s="3"/>
    </row>
    <row r="14" spans="1:10" ht="43.15" customHeight="1">
      <c r="A14" s="21"/>
      <c r="B14" s="22" t="s">
        <v>16</v>
      </c>
      <c r="C14" s="44">
        <v>1147962801</v>
      </c>
      <c r="D14" s="44">
        <v>583478303</v>
      </c>
      <c r="E14" s="48">
        <v>1121385939.3199999</v>
      </c>
      <c r="F14" s="48">
        <v>568889055.50999999</v>
      </c>
      <c r="G14" s="15">
        <f t="shared" si="1"/>
        <v>-552496883.80999994</v>
      </c>
      <c r="H14" s="16">
        <f>E14/C14*100</f>
        <v>97.684867344407962</v>
      </c>
      <c r="I14" s="16">
        <f>F14/D14*100</f>
        <v>97.499607540676621</v>
      </c>
      <c r="J14" s="2"/>
    </row>
    <row r="15" spans="1:10" ht="91.5" customHeight="1">
      <c r="A15" s="21"/>
      <c r="B15" s="22" t="s">
        <v>6</v>
      </c>
      <c r="C15" s="44">
        <v>289746635</v>
      </c>
      <c r="D15" s="44">
        <v>191397727</v>
      </c>
      <c r="E15" s="48">
        <v>289443755.97000003</v>
      </c>
      <c r="F15" s="48">
        <v>191397721.81999999</v>
      </c>
      <c r="G15" s="15">
        <f t="shared" si="1"/>
        <v>-98046034.150000036</v>
      </c>
      <c r="H15" s="16">
        <f>E15/C15*100</f>
        <v>99.895467628122773</v>
      </c>
      <c r="I15" s="16">
        <f>F15/D15*100</f>
        <v>99.999997293593765</v>
      </c>
      <c r="J15" s="2"/>
    </row>
    <row r="16" spans="1:10" ht="63" customHeight="1">
      <c r="A16" s="21"/>
      <c r="B16" s="22" t="s">
        <v>7</v>
      </c>
      <c r="C16" s="44">
        <v>0</v>
      </c>
      <c r="D16" s="14">
        <v>0</v>
      </c>
      <c r="E16" s="48">
        <v>0</v>
      </c>
      <c r="F16" s="48">
        <v>0</v>
      </c>
      <c r="G16" s="15">
        <f t="shared" si="1"/>
        <v>0</v>
      </c>
      <c r="H16" s="16">
        <v>0</v>
      </c>
      <c r="I16" s="16">
        <v>0</v>
      </c>
      <c r="J16" s="2"/>
    </row>
    <row r="17" spans="1:10" ht="63" customHeight="1">
      <c r="A17" s="21"/>
      <c r="B17" s="23" t="s">
        <v>154</v>
      </c>
      <c r="C17" s="44">
        <v>5066467193</v>
      </c>
      <c r="D17" s="46">
        <v>5330707430</v>
      </c>
      <c r="E17" s="48">
        <v>5066467193</v>
      </c>
      <c r="F17" s="48">
        <v>5330707430</v>
      </c>
      <c r="G17" s="15">
        <f t="shared" ref="G17" si="3">F17-E17</f>
        <v>264240237</v>
      </c>
      <c r="H17" s="16">
        <f t="shared" ref="H17" si="4">E17/C17*100</f>
        <v>100</v>
      </c>
      <c r="I17" s="16">
        <f t="shared" ref="I17:I32" si="5">F17/D17*100</f>
        <v>100</v>
      </c>
      <c r="J17" s="2"/>
    </row>
    <row r="18" spans="1:10" ht="49.9" customHeight="1">
      <c r="A18" s="30" t="s">
        <v>99</v>
      </c>
      <c r="B18" s="31" t="s">
        <v>17</v>
      </c>
      <c r="C18" s="43">
        <v>23740071919</v>
      </c>
      <c r="D18" s="43">
        <v>25108429472</v>
      </c>
      <c r="E18" s="47">
        <v>23578653140.98</v>
      </c>
      <c r="F18" s="47">
        <v>24982430531.369999</v>
      </c>
      <c r="G18" s="32">
        <f>F18-E18</f>
        <v>1403777390.3899994</v>
      </c>
      <c r="H18" s="32">
        <f t="shared" ref="H18:H23" si="6">E18/C18*100</f>
        <v>99.320057754792174</v>
      </c>
      <c r="I18" s="32">
        <f t="shared" si="5"/>
        <v>99.498180717473744</v>
      </c>
      <c r="J18" s="2"/>
    </row>
    <row r="19" spans="1:10" ht="42" customHeight="1">
      <c r="A19" s="21"/>
      <c r="B19" s="22" t="s">
        <v>18</v>
      </c>
      <c r="C19" s="44">
        <v>20044224851</v>
      </c>
      <c r="D19" s="44">
        <v>21441564431</v>
      </c>
      <c r="E19" s="48">
        <v>19894206032.419998</v>
      </c>
      <c r="F19" s="48">
        <v>21320173404.119999</v>
      </c>
      <c r="G19" s="15">
        <f t="shared" ref="G19:G74" si="7">F19-E19</f>
        <v>1425967371.7000008</v>
      </c>
      <c r="H19" s="16">
        <f t="shared" si="6"/>
        <v>99.251560887511616</v>
      </c>
      <c r="I19" s="16">
        <f t="shared" si="5"/>
        <v>99.43385181957855</v>
      </c>
      <c r="J19" s="2"/>
    </row>
    <row r="20" spans="1:10" ht="38.25">
      <c r="A20" s="21"/>
      <c r="B20" s="22" t="s">
        <v>19</v>
      </c>
      <c r="C20" s="44">
        <v>593642202</v>
      </c>
      <c r="D20" s="44">
        <v>679385547</v>
      </c>
      <c r="E20" s="48">
        <v>592570966.25999999</v>
      </c>
      <c r="F20" s="48">
        <v>678518042</v>
      </c>
      <c r="G20" s="15">
        <f t="shared" si="7"/>
        <v>85947075.74000001</v>
      </c>
      <c r="H20" s="16">
        <f t="shared" si="6"/>
        <v>99.819548587281872</v>
      </c>
      <c r="I20" s="16">
        <f t="shared" si="5"/>
        <v>99.872310353991082</v>
      </c>
      <c r="J20" s="2"/>
    </row>
    <row r="21" spans="1:10" ht="30.6" customHeight="1">
      <c r="A21" s="21"/>
      <c r="B21" s="22" t="s">
        <v>20</v>
      </c>
      <c r="C21" s="44">
        <v>2742471834</v>
      </c>
      <c r="D21" s="44">
        <v>2767183941</v>
      </c>
      <c r="E21" s="48">
        <v>2734078246.8200002</v>
      </c>
      <c r="F21" s="48">
        <v>2764162470.7399998</v>
      </c>
      <c r="G21" s="15">
        <f t="shared" si="7"/>
        <v>30084223.919999599</v>
      </c>
      <c r="H21" s="16">
        <f t="shared" si="6"/>
        <v>99.693940806394437</v>
      </c>
      <c r="I21" s="16">
        <f t="shared" si="5"/>
        <v>99.89081064633136</v>
      </c>
      <c r="J21" s="2"/>
    </row>
    <row r="22" spans="1:10" ht="48.75" customHeight="1">
      <c r="A22" s="21"/>
      <c r="B22" s="22" t="s">
        <v>21</v>
      </c>
      <c r="C22" s="44">
        <v>9241400</v>
      </c>
      <c r="D22" s="44">
        <v>9420840</v>
      </c>
      <c r="E22" s="48">
        <v>9241400</v>
      </c>
      <c r="F22" s="48">
        <v>9420840</v>
      </c>
      <c r="G22" s="15">
        <f t="shared" si="7"/>
        <v>179440</v>
      </c>
      <c r="H22" s="16">
        <f t="shared" si="6"/>
        <v>100</v>
      </c>
      <c r="I22" s="16">
        <f t="shared" si="5"/>
        <v>100</v>
      </c>
      <c r="J22" s="2"/>
    </row>
    <row r="23" spans="1:10" ht="75" customHeight="1">
      <c r="A23" s="21"/>
      <c r="B23" s="22" t="s">
        <v>22</v>
      </c>
      <c r="C23" s="44">
        <v>350491632</v>
      </c>
      <c r="D23" s="44">
        <v>208669713</v>
      </c>
      <c r="E23" s="48">
        <v>348556495.48000002</v>
      </c>
      <c r="F23" s="48">
        <v>207950774.50999999</v>
      </c>
      <c r="G23" s="15">
        <f t="shared" si="7"/>
        <v>-140605720.97000003</v>
      </c>
      <c r="H23" s="16">
        <f t="shared" si="6"/>
        <v>99.447879394735452</v>
      </c>
      <c r="I23" s="16">
        <f t="shared" si="5"/>
        <v>99.655465817408768</v>
      </c>
      <c r="J23" s="2"/>
    </row>
    <row r="24" spans="1:10" ht="75" customHeight="1">
      <c r="A24" s="21"/>
      <c r="B24" s="49" t="s">
        <v>160</v>
      </c>
      <c r="C24" s="44">
        <v>0</v>
      </c>
      <c r="D24" s="44">
        <v>2205000</v>
      </c>
      <c r="E24" s="48">
        <v>0</v>
      </c>
      <c r="F24" s="48">
        <v>2205000</v>
      </c>
      <c r="G24" s="15">
        <f t="shared" si="7"/>
        <v>2205000</v>
      </c>
      <c r="H24" s="16">
        <v>0</v>
      </c>
      <c r="I24" s="16">
        <f t="shared" si="5"/>
        <v>100</v>
      </c>
      <c r="J24" s="2"/>
    </row>
    <row r="25" spans="1:10" ht="48" customHeight="1">
      <c r="A25" s="30" t="s">
        <v>100</v>
      </c>
      <c r="B25" s="31" t="s">
        <v>23</v>
      </c>
      <c r="C25" s="43">
        <v>13258994333</v>
      </c>
      <c r="D25" s="43">
        <v>11938593015</v>
      </c>
      <c r="E25" s="47">
        <v>13067208080.629999</v>
      </c>
      <c r="F25" s="47">
        <v>11790247044.77</v>
      </c>
      <c r="G25" s="32">
        <f>F25-E25</f>
        <v>-1276961035.8599987</v>
      </c>
      <c r="H25" s="32">
        <f t="shared" ref="H25:H54" si="8">E25/C25*100</f>
        <v>98.553538469409645</v>
      </c>
      <c r="I25" s="32">
        <f t="shared" si="5"/>
        <v>98.757425016133709</v>
      </c>
      <c r="J25" s="2"/>
    </row>
    <row r="26" spans="1:10" ht="52.5" customHeight="1">
      <c r="A26" s="21"/>
      <c r="B26" s="22" t="s">
        <v>24</v>
      </c>
      <c r="C26" s="44">
        <v>3394674911</v>
      </c>
      <c r="D26" s="44">
        <v>3561687961</v>
      </c>
      <c r="E26" s="48">
        <v>3294026310.1999998</v>
      </c>
      <c r="F26" s="48">
        <v>3520135625.7399998</v>
      </c>
      <c r="G26" s="15">
        <f t="shared" si="7"/>
        <v>226109315.53999996</v>
      </c>
      <c r="H26" s="16">
        <f t="shared" si="8"/>
        <v>97.035103406400964</v>
      </c>
      <c r="I26" s="16">
        <f t="shared" si="5"/>
        <v>98.833352732889779</v>
      </c>
      <c r="J26" s="2"/>
    </row>
    <row r="27" spans="1:10" ht="52.5" customHeight="1">
      <c r="A27" s="21"/>
      <c r="B27" s="22" t="s">
        <v>25</v>
      </c>
      <c r="C27" s="44">
        <v>2628360856</v>
      </c>
      <c r="D27" s="44">
        <v>2972761819</v>
      </c>
      <c r="E27" s="48">
        <v>2599070327.52</v>
      </c>
      <c r="F27" s="48">
        <v>2950024548.23</v>
      </c>
      <c r="G27" s="15">
        <f t="shared" si="7"/>
        <v>350954220.71000004</v>
      </c>
      <c r="H27" s="16">
        <f t="shared" si="8"/>
        <v>98.885597142677881</v>
      </c>
      <c r="I27" s="16">
        <f t="shared" si="5"/>
        <v>99.235146568935392</v>
      </c>
      <c r="J27" s="2"/>
    </row>
    <row r="28" spans="1:10" ht="52.5" customHeight="1">
      <c r="A28" s="21"/>
      <c r="B28" s="22" t="s">
        <v>26</v>
      </c>
      <c r="C28" s="44">
        <v>6938575398</v>
      </c>
      <c r="D28" s="44">
        <v>5098539998</v>
      </c>
      <c r="E28" s="48">
        <v>6879335080.1099997</v>
      </c>
      <c r="F28" s="48">
        <v>5016725527.6599998</v>
      </c>
      <c r="G28" s="15">
        <f t="shared" si="7"/>
        <v>-1862609552.4499998</v>
      </c>
      <c r="H28" s="16">
        <f t="shared" si="8"/>
        <v>99.146217854646707</v>
      </c>
      <c r="I28" s="16">
        <f t="shared" si="5"/>
        <v>98.395335323992882</v>
      </c>
      <c r="J28" s="2"/>
    </row>
    <row r="29" spans="1:10" ht="52.5" customHeight="1">
      <c r="A29" s="21"/>
      <c r="B29" s="22" t="s">
        <v>27</v>
      </c>
      <c r="C29" s="44">
        <v>70078675</v>
      </c>
      <c r="D29" s="44">
        <v>65943911</v>
      </c>
      <c r="E29" s="48">
        <v>69290516</v>
      </c>
      <c r="F29" s="48">
        <v>65782668.82</v>
      </c>
      <c r="G29" s="15">
        <f t="shared" si="7"/>
        <v>-3507847.1799999997</v>
      </c>
      <c r="H29" s="16">
        <f t="shared" si="8"/>
        <v>98.875322628460083</v>
      </c>
      <c r="I29" s="16">
        <f t="shared" si="5"/>
        <v>99.755485870408862</v>
      </c>
      <c r="J29" s="2"/>
    </row>
    <row r="30" spans="1:10" ht="52.5" customHeight="1">
      <c r="A30" s="21"/>
      <c r="B30" s="22" t="s">
        <v>28</v>
      </c>
      <c r="C30" s="44">
        <v>12895212</v>
      </c>
      <c r="D30" s="44">
        <v>13075351</v>
      </c>
      <c r="E30" s="48">
        <v>11958195.300000001</v>
      </c>
      <c r="F30" s="48">
        <v>12063884.710000001</v>
      </c>
      <c r="G30" s="15">
        <f t="shared" si="7"/>
        <v>105689.41000000015</v>
      </c>
      <c r="H30" s="16">
        <f t="shared" si="8"/>
        <v>92.733607636694927</v>
      </c>
      <c r="I30" s="16">
        <f t="shared" si="5"/>
        <v>92.264327818044805</v>
      </c>
      <c r="J30" s="2"/>
    </row>
    <row r="31" spans="1:10" ht="52.5" customHeight="1">
      <c r="A31" s="21"/>
      <c r="B31" s="22" t="s">
        <v>29</v>
      </c>
      <c r="C31" s="44">
        <v>214409281</v>
      </c>
      <c r="D31" s="44">
        <v>226583975</v>
      </c>
      <c r="E31" s="48">
        <v>213527651.5</v>
      </c>
      <c r="F31" s="48">
        <v>225514789.61000001</v>
      </c>
      <c r="G31" s="15">
        <f t="shared" si="7"/>
        <v>11987138.110000014</v>
      </c>
      <c r="H31" s="16">
        <f t="shared" si="8"/>
        <v>99.588810010514422</v>
      </c>
      <c r="I31" s="16">
        <f t="shared" si="5"/>
        <v>99.528128416848546</v>
      </c>
      <c r="J31" s="2"/>
    </row>
    <row r="32" spans="1:10" ht="96.75" customHeight="1">
      <c r="A32" s="30" t="s">
        <v>101</v>
      </c>
      <c r="B32" s="31" t="s">
        <v>30</v>
      </c>
      <c r="C32" s="43">
        <v>34634360</v>
      </c>
      <c r="D32" s="43">
        <v>5820026</v>
      </c>
      <c r="E32" s="47">
        <v>34632436.539999999</v>
      </c>
      <c r="F32" s="47">
        <v>5820026</v>
      </c>
      <c r="G32" s="32">
        <f>F32-E32</f>
        <v>-28812410.539999999</v>
      </c>
      <c r="H32" s="32">
        <f t="shared" si="8"/>
        <v>99.994446382147672</v>
      </c>
      <c r="I32" s="32">
        <f t="shared" si="5"/>
        <v>100</v>
      </c>
      <c r="J32" s="2"/>
    </row>
    <row r="33" spans="1:14" ht="88.9" customHeight="1">
      <c r="A33" s="21"/>
      <c r="B33" s="23" t="s">
        <v>148</v>
      </c>
      <c r="C33" s="44">
        <v>16310690</v>
      </c>
      <c r="D33" s="14">
        <v>0</v>
      </c>
      <c r="E33" s="48">
        <v>16308767</v>
      </c>
      <c r="F33" s="17">
        <v>0</v>
      </c>
      <c r="G33" s="15">
        <f t="shared" si="7"/>
        <v>-16308767</v>
      </c>
      <c r="H33" s="16">
        <f t="shared" si="8"/>
        <v>99.988210186080423</v>
      </c>
      <c r="I33" s="16">
        <v>0</v>
      </c>
      <c r="J33" s="2"/>
    </row>
    <row r="34" spans="1:14" ht="111.75" customHeight="1">
      <c r="A34" s="21"/>
      <c r="B34" s="22" t="s">
        <v>31</v>
      </c>
      <c r="C34" s="44">
        <v>18323670</v>
      </c>
      <c r="D34" s="44">
        <v>5820026</v>
      </c>
      <c r="E34" s="48">
        <v>18323669.539999999</v>
      </c>
      <c r="F34" s="48">
        <v>5820026</v>
      </c>
      <c r="G34" s="15">
        <f t="shared" si="7"/>
        <v>-12503643.539999999</v>
      </c>
      <c r="H34" s="16">
        <f t="shared" si="8"/>
        <v>99.999997489585866</v>
      </c>
      <c r="I34" s="16">
        <f>F34/D34*100</f>
        <v>100</v>
      </c>
      <c r="J34" s="2"/>
    </row>
    <row r="35" spans="1:14" ht="67.150000000000006" customHeight="1">
      <c r="A35" s="30" t="s">
        <v>102</v>
      </c>
      <c r="B35" s="31" t="s">
        <v>32</v>
      </c>
      <c r="C35" s="43">
        <v>3782003000</v>
      </c>
      <c r="D35" s="43">
        <v>2956505032</v>
      </c>
      <c r="E35" s="47">
        <v>3672071581.8400002</v>
      </c>
      <c r="F35" s="47">
        <v>2338501879.75</v>
      </c>
      <c r="G35" s="32">
        <f>F35-E35</f>
        <v>-1333569702.0900002</v>
      </c>
      <c r="H35" s="32">
        <f t="shared" si="8"/>
        <v>97.093301666868058</v>
      </c>
      <c r="I35" s="32">
        <f>F35/D35*100</f>
        <v>79.096834080747811</v>
      </c>
      <c r="J35" s="2"/>
    </row>
    <row r="36" spans="1:14" ht="47.25" customHeight="1">
      <c r="A36" s="21"/>
      <c r="B36" s="22" t="s">
        <v>33</v>
      </c>
      <c r="C36" s="44">
        <v>2582219942</v>
      </c>
      <c r="D36" s="44">
        <v>1793765133</v>
      </c>
      <c r="E36" s="48">
        <v>2527748198.1199999</v>
      </c>
      <c r="F36" s="48">
        <v>1330391470.26</v>
      </c>
      <c r="G36" s="15">
        <f t="shared" si="7"/>
        <v>-1197356727.8599999</v>
      </c>
      <c r="H36" s="16">
        <f t="shared" si="8"/>
        <v>97.890507195223265</v>
      </c>
      <c r="I36" s="16">
        <f>F36/D36*100</f>
        <v>74.167539873794624</v>
      </c>
      <c r="J36" s="2"/>
    </row>
    <row r="37" spans="1:14" ht="44.45" customHeight="1">
      <c r="A37" s="21"/>
      <c r="B37" s="22" t="s">
        <v>34</v>
      </c>
      <c r="C37" s="44">
        <v>1150361527</v>
      </c>
      <c r="D37" s="44">
        <v>1162739899</v>
      </c>
      <c r="E37" s="48">
        <v>1094901852.72</v>
      </c>
      <c r="F37" s="48">
        <v>1008110409.49</v>
      </c>
      <c r="G37" s="15">
        <f t="shared" si="7"/>
        <v>-86791443.230000019</v>
      </c>
      <c r="H37" s="16">
        <f t="shared" si="8"/>
        <v>95.178935232245479</v>
      </c>
      <c r="I37" s="16">
        <f>F37/D37*100</f>
        <v>86.701282922948877</v>
      </c>
      <c r="J37" s="2"/>
    </row>
    <row r="38" spans="1:14" ht="61.5" customHeight="1">
      <c r="A38" s="21"/>
      <c r="B38" s="24" t="s">
        <v>128</v>
      </c>
      <c r="C38" s="44">
        <v>49421531</v>
      </c>
      <c r="D38" s="14">
        <v>0</v>
      </c>
      <c r="E38" s="48">
        <v>49421531</v>
      </c>
      <c r="F38" s="17">
        <v>0</v>
      </c>
      <c r="G38" s="15">
        <f t="shared" si="7"/>
        <v>-49421531</v>
      </c>
      <c r="H38" s="16">
        <f t="shared" si="8"/>
        <v>100</v>
      </c>
      <c r="I38" s="16">
        <v>0</v>
      </c>
      <c r="J38" s="2"/>
    </row>
    <row r="39" spans="1:14" ht="41.45" customHeight="1">
      <c r="A39" s="30" t="s">
        <v>103</v>
      </c>
      <c r="B39" s="31" t="s">
        <v>35</v>
      </c>
      <c r="C39" s="43">
        <v>625081217</v>
      </c>
      <c r="D39" s="43">
        <v>524390344</v>
      </c>
      <c r="E39" s="47">
        <v>624400672.35000002</v>
      </c>
      <c r="F39" s="47">
        <v>524122168.36000001</v>
      </c>
      <c r="G39" s="32">
        <f>F39-E39</f>
        <v>-100278503.99000001</v>
      </c>
      <c r="H39" s="32">
        <f t="shared" si="8"/>
        <v>99.891127003741019</v>
      </c>
      <c r="I39" s="32">
        <f t="shared" ref="I39:I45" si="9">F39/D39*100</f>
        <v>99.948859538878168</v>
      </c>
      <c r="J39" s="2"/>
    </row>
    <row r="40" spans="1:14" ht="51.6" customHeight="1">
      <c r="A40" s="21"/>
      <c r="B40" s="25" t="s">
        <v>36</v>
      </c>
      <c r="C40" s="44">
        <v>551524004</v>
      </c>
      <c r="D40" s="44">
        <v>453942622</v>
      </c>
      <c r="E40" s="48">
        <v>550874089.91999996</v>
      </c>
      <c r="F40" s="48">
        <v>453682805.22000003</v>
      </c>
      <c r="G40" s="15">
        <f t="shared" si="7"/>
        <v>-97191284.699999928</v>
      </c>
      <c r="H40" s="16">
        <f t="shared" si="8"/>
        <v>99.882160327513134</v>
      </c>
      <c r="I40" s="16">
        <f t="shared" si="9"/>
        <v>99.94276440073962</v>
      </c>
      <c r="J40" s="2"/>
    </row>
    <row r="41" spans="1:14" ht="37.15" customHeight="1">
      <c r="A41" s="21"/>
      <c r="B41" s="25" t="s">
        <v>37</v>
      </c>
      <c r="C41" s="44">
        <v>12293201</v>
      </c>
      <c r="D41" s="44">
        <v>12824370</v>
      </c>
      <c r="E41" s="48">
        <v>12293201</v>
      </c>
      <c r="F41" s="48">
        <v>12824232.9</v>
      </c>
      <c r="G41" s="15">
        <f t="shared" si="7"/>
        <v>531031.90000000037</v>
      </c>
      <c r="H41" s="16">
        <f t="shared" si="8"/>
        <v>100</v>
      </c>
      <c r="I41" s="16">
        <f t="shared" si="9"/>
        <v>99.9989309416369</v>
      </c>
      <c r="J41" s="2"/>
    </row>
    <row r="42" spans="1:14" ht="59.25" customHeight="1">
      <c r="A42" s="21"/>
      <c r="B42" s="25" t="s">
        <v>149</v>
      </c>
      <c r="C42" s="44">
        <v>59961299</v>
      </c>
      <c r="D42" s="44">
        <v>56073008</v>
      </c>
      <c r="E42" s="48">
        <v>59947489.840000004</v>
      </c>
      <c r="F42" s="48">
        <v>56072918.899999999</v>
      </c>
      <c r="G42" s="15">
        <f t="shared" si="7"/>
        <v>-3874570.9400000051</v>
      </c>
      <c r="H42" s="16">
        <f t="shared" si="8"/>
        <v>99.976969878521146</v>
      </c>
      <c r="I42" s="16">
        <f t="shared" si="9"/>
        <v>99.999841100017321</v>
      </c>
      <c r="J42" s="2"/>
    </row>
    <row r="43" spans="1:14" ht="43.5" customHeight="1">
      <c r="A43" s="21"/>
      <c r="B43" s="25" t="s">
        <v>126</v>
      </c>
      <c r="C43" s="44">
        <v>1302713</v>
      </c>
      <c r="D43" s="44">
        <v>1550344</v>
      </c>
      <c r="E43" s="48">
        <v>1285891.5900000001</v>
      </c>
      <c r="F43" s="48">
        <v>1542211.34</v>
      </c>
      <c r="G43" s="15">
        <f t="shared" si="7"/>
        <v>256319.75</v>
      </c>
      <c r="H43" s="16">
        <f t="shared" si="8"/>
        <v>98.708740144605926</v>
      </c>
      <c r="I43" s="16">
        <f t="shared" si="9"/>
        <v>99.47542867905446</v>
      </c>
      <c r="J43" s="2"/>
    </row>
    <row r="44" spans="1:14" ht="59.45" customHeight="1">
      <c r="A44" s="30" t="s">
        <v>104</v>
      </c>
      <c r="B44" s="31" t="s">
        <v>38</v>
      </c>
      <c r="C44" s="43">
        <v>443283167</v>
      </c>
      <c r="D44" s="43">
        <v>454542397</v>
      </c>
      <c r="E44" s="47">
        <v>443161201.01999998</v>
      </c>
      <c r="F44" s="47">
        <v>454474170.98000002</v>
      </c>
      <c r="G44" s="32">
        <f>F44-E44</f>
        <v>11312969.960000038</v>
      </c>
      <c r="H44" s="32">
        <f t="shared" si="8"/>
        <v>99.972485763259314</v>
      </c>
      <c r="I44" s="32">
        <f t="shared" si="9"/>
        <v>99.984990174634916</v>
      </c>
      <c r="J44" s="2"/>
    </row>
    <row r="45" spans="1:14" ht="43.15" customHeight="1">
      <c r="A45" s="21"/>
      <c r="B45" s="22" t="s">
        <v>39</v>
      </c>
      <c r="C45" s="44">
        <v>69912024</v>
      </c>
      <c r="D45" s="44">
        <v>72166674</v>
      </c>
      <c r="E45" s="48">
        <v>69912017.099999994</v>
      </c>
      <c r="F45" s="48">
        <v>72166674</v>
      </c>
      <c r="G45" s="15">
        <f t="shared" si="7"/>
        <v>2254656.900000006</v>
      </c>
      <c r="H45" s="16">
        <f t="shared" si="8"/>
        <v>99.999990130453085</v>
      </c>
      <c r="I45" s="16">
        <f t="shared" si="9"/>
        <v>100</v>
      </c>
      <c r="J45" s="2"/>
    </row>
    <row r="46" spans="1:14" ht="56.45" customHeight="1">
      <c r="A46" s="21"/>
      <c r="B46" s="22" t="s">
        <v>8</v>
      </c>
      <c r="C46" s="44">
        <v>2884100</v>
      </c>
      <c r="D46" s="14">
        <v>0</v>
      </c>
      <c r="E46" s="48">
        <v>2872181.52</v>
      </c>
      <c r="F46" s="48">
        <v>0</v>
      </c>
      <c r="G46" s="15">
        <f t="shared" si="7"/>
        <v>-2872181.52</v>
      </c>
      <c r="H46" s="16">
        <f t="shared" si="8"/>
        <v>99.586752193058487</v>
      </c>
      <c r="I46" s="16">
        <v>0</v>
      </c>
      <c r="J46" s="2"/>
    </row>
    <row r="47" spans="1:14" ht="30.6" customHeight="1">
      <c r="A47" s="21"/>
      <c r="B47" s="22" t="s">
        <v>40</v>
      </c>
      <c r="C47" s="44">
        <v>370487043</v>
      </c>
      <c r="D47" s="44">
        <v>382375723</v>
      </c>
      <c r="E47" s="48">
        <v>370377002.39999998</v>
      </c>
      <c r="F47" s="48">
        <v>382307496.98000002</v>
      </c>
      <c r="G47" s="15">
        <f t="shared" si="7"/>
        <v>11930494.580000043</v>
      </c>
      <c r="H47" s="16">
        <f t="shared" si="8"/>
        <v>99.970298394483919</v>
      </c>
      <c r="I47" s="16">
        <f t="shared" ref="I47:I80" si="10">F47/D47*100</f>
        <v>99.982157334815952</v>
      </c>
      <c r="J47" s="2"/>
    </row>
    <row r="48" spans="1:14" ht="68.25" customHeight="1">
      <c r="A48" s="33" t="s">
        <v>139</v>
      </c>
      <c r="B48" s="34" t="s">
        <v>140</v>
      </c>
      <c r="C48" s="43">
        <v>63406695</v>
      </c>
      <c r="D48" s="43">
        <v>1318402969</v>
      </c>
      <c r="E48" s="47">
        <v>63406528</v>
      </c>
      <c r="F48" s="47">
        <v>1303422946.4300001</v>
      </c>
      <c r="G48" s="32">
        <f>F48-E48</f>
        <v>1240016418.4300001</v>
      </c>
      <c r="H48" s="32">
        <f t="shared" si="8"/>
        <v>99.999736620872596</v>
      </c>
      <c r="I48" s="32">
        <f t="shared" si="10"/>
        <v>98.863775118667846</v>
      </c>
      <c r="J48" s="18"/>
      <c r="K48" s="19"/>
      <c r="L48" s="19"/>
      <c r="M48" s="19"/>
      <c r="N48" s="19"/>
    </row>
    <row r="49" spans="1:10" ht="42.75" customHeight="1">
      <c r="A49" s="26"/>
      <c r="B49" s="25" t="s">
        <v>141</v>
      </c>
      <c r="C49" s="44">
        <v>31577256</v>
      </c>
      <c r="D49" s="44">
        <v>116007079</v>
      </c>
      <c r="E49" s="48">
        <v>31577256</v>
      </c>
      <c r="F49" s="48">
        <v>116007079</v>
      </c>
      <c r="G49" s="15">
        <f t="shared" si="7"/>
        <v>84429823</v>
      </c>
      <c r="H49" s="16">
        <f t="shared" si="8"/>
        <v>100</v>
      </c>
      <c r="I49" s="16">
        <f t="shared" si="10"/>
        <v>100</v>
      </c>
      <c r="J49" s="2"/>
    </row>
    <row r="50" spans="1:10" ht="42.75" customHeight="1">
      <c r="A50" s="26"/>
      <c r="B50" s="25" t="s">
        <v>142</v>
      </c>
      <c r="C50" s="44">
        <v>5805205</v>
      </c>
      <c r="D50" s="44">
        <v>9063063</v>
      </c>
      <c r="E50" s="48">
        <v>5805038</v>
      </c>
      <c r="F50" s="48">
        <v>4961177</v>
      </c>
      <c r="G50" s="15">
        <f t="shared" si="7"/>
        <v>-843861</v>
      </c>
      <c r="H50" s="16">
        <f t="shared" si="8"/>
        <v>99.997123271271221</v>
      </c>
      <c r="I50" s="16">
        <f t="shared" si="10"/>
        <v>54.740621355054017</v>
      </c>
      <c r="J50" s="2"/>
    </row>
    <row r="51" spans="1:10" ht="42.75" customHeight="1">
      <c r="A51" s="26"/>
      <c r="B51" s="25" t="s">
        <v>143</v>
      </c>
      <c r="C51" s="44">
        <v>26024234</v>
      </c>
      <c r="D51" s="44">
        <v>1193332827</v>
      </c>
      <c r="E51" s="48">
        <v>26024234</v>
      </c>
      <c r="F51" s="48">
        <v>1182454690.4300001</v>
      </c>
      <c r="G51" s="15">
        <f t="shared" si="7"/>
        <v>1156430456.4300001</v>
      </c>
      <c r="H51" s="16">
        <f t="shared" si="8"/>
        <v>100</v>
      </c>
      <c r="I51" s="16">
        <f t="shared" si="10"/>
        <v>99.088423922993286</v>
      </c>
      <c r="J51" s="2"/>
    </row>
    <row r="52" spans="1:10" ht="84" customHeight="1">
      <c r="A52" s="30" t="s">
        <v>105</v>
      </c>
      <c r="B52" s="31" t="s">
        <v>41</v>
      </c>
      <c r="C52" s="43">
        <v>1087004255</v>
      </c>
      <c r="D52" s="43">
        <v>1090868466</v>
      </c>
      <c r="E52" s="47">
        <v>1078139290.03</v>
      </c>
      <c r="F52" s="47">
        <v>1087173547.53</v>
      </c>
      <c r="G52" s="32">
        <f>F52-E52</f>
        <v>9034257.5</v>
      </c>
      <c r="H52" s="32">
        <f t="shared" si="8"/>
        <v>99.184459036915172</v>
      </c>
      <c r="I52" s="32">
        <f t="shared" si="10"/>
        <v>99.661286526729612</v>
      </c>
    </row>
    <row r="53" spans="1:10" ht="63" customHeight="1">
      <c r="A53" s="21"/>
      <c r="B53" s="22" t="s">
        <v>42</v>
      </c>
      <c r="C53" s="44">
        <v>350524148</v>
      </c>
      <c r="D53" s="44">
        <v>300967004</v>
      </c>
      <c r="E53" s="48">
        <v>343127137.85000002</v>
      </c>
      <c r="F53" s="48">
        <v>300288895.33999997</v>
      </c>
      <c r="G53" s="15">
        <f t="shared" si="7"/>
        <v>-42838242.51000005</v>
      </c>
      <c r="H53" s="16">
        <f t="shared" si="8"/>
        <v>97.88972879837084</v>
      </c>
      <c r="I53" s="16">
        <f t="shared" si="10"/>
        <v>99.77469003213389</v>
      </c>
    </row>
    <row r="54" spans="1:10" ht="37.9" customHeight="1">
      <c r="A54" s="21"/>
      <c r="B54" s="22" t="s">
        <v>43</v>
      </c>
      <c r="C54" s="44">
        <v>694672488</v>
      </c>
      <c r="D54" s="44">
        <v>739820281</v>
      </c>
      <c r="E54" s="48">
        <v>693301640.22000003</v>
      </c>
      <c r="F54" s="48">
        <v>736872502.96000004</v>
      </c>
      <c r="G54" s="15">
        <f t="shared" si="7"/>
        <v>43570862.74000001</v>
      </c>
      <c r="H54" s="16">
        <f t="shared" si="8"/>
        <v>99.802662721832164</v>
      </c>
      <c r="I54" s="16">
        <f t="shared" si="10"/>
        <v>99.601554848426758</v>
      </c>
    </row>
    <row r="55" spans="1:10" ht="54.6" customHeight="1">
      <c r="A55" s="21"/>
      <c r="B55" s="22" t="s">
        <v>44</v>
      </c>
      <c r="C55" s="45">
        <v>950000</v>
      </c>
      <c r="D55" s="44">
        <v>950000</v>
      </c>
      <c r="E55" s="45">
        <v>948118.42</v>
      </c>
      <c r="F55" s="48">
        <v>950000</v>
      </c>
      <c r="G55" s="15">
        <f t="shared" si="7"/>
        <v>1881.5799999999581</v>
      </c>
      <c r="H55" s="16">
        <v>0</v>
      </c>
      <c r="I55" s="16">
        <f t="shared" si="10"/>
        <v>100</v>
      </c>
    </row>
    <row r="56" spans="1:10" ht="100.5" customHeight="1">
      <c r="A56" s="21"/>
      <c r="B56" s="22" t="s">
        <v>45</v>
      </c>
      <c r="C56" s="44">
        <v>40300078</v>
      </c>
      <c r="D56" s="44">
        <v>48673640</v>
      </c>
      <c r="E56" s="48">
        <v>40254852.539999999</v>
      </c>
      <c r="F56" s="48">
        <v>48604608.229999997</v>
      </c>
      <c r="G56" s="15">
        <f t="shared" si="7"/>
        <v>8349755.6899999976</v>
      </c>
      <c r="H56" s="16">
        <f t="shared" ref="H56:H62" si="11">E56/C56*100</f>
        <v>99.887778232091762</v>
      </c>
      <c r="I56" s="16">
        <f t="shared" si="10"/>
        <v>99.858174219146122</v>
      </c>
    </row>
    <row r="57" spans="1:10" ht="75.75" customHeight="1">
      <c r="A57" s="21"/>
      <c r="B57" s="22" t="s">
        <v>9</v>
      </c>
      <c r="C57" s="44">
        <v>557541</v>
      </c>
      <c r="D57" s="44">
        <v>457541</v>
      </c>
      <c r="E57" s="48">
        <v>507541</v>
      </c>
      <c r="F57" s="48">
        <v>457541</v>
      </c>
      <c r="G57" s="15">
        <f t="shared" si="7"/>
        <v>-50000</v>
      </c>
      <c r="H57" s="16">
        <f t="shared" si="11"/>
        <v>91.0320496609218</v>
      </c>
      <c r="I57" s="16">
        <f t="shared" si="10"/>
        <v>100</v>
      </c>
    </row>
    <row r="58" spans="1:10" ht="51" customHeight="1">
      <c r="A58" s="30" t="s">
        <v>106</v>
      </c>
      <c r="B58" s="31" t="s">
        <v>46</v>
      </c>
      <c r="C58" s="43">
        <v>2606240492</v>
      </c>
      <c r="D58" s="43">
        <v>3632833176</v>
      </c>
      <c r="E58" s="47">
        <v>2594695439.3499999</v>
      </c>
      <c r="F58" s="47">
        <v>3210725302.8400002</v>
      </c>
      <c r="G58" s="32">
        <f>F58-E58</f>
        <v>616029863.49000025</v>
      </c>
      <c r="H58" s="32">
        <f t="shared" si="11"/>
        <v>99.557022742703964</v>
      </c>
      <c r="I58" s="32">
        <f t="shared" si="10"/>
        <v>88.38075263272151</v>
      </c>
    </row>
    <row r="59" spans="1:10" ht="33.6" customHeight="1">
      <c r="A59" s="21"/>
      <c r="B59" s="22" t="s">
        <v>47</v>
      </c>
      <c r="C59" s="44">
        <v>1356212196</v>
      </c>
      <c r="D59" s="44">
        <v>1768365946</v>
      </c>
      <c r="E59" s="48">
        <v>1356212195.26</v>
      </c>
      <c r="F59" s="48">
        <v>1419639978.79</v>
      </c>
      <c r="G59" s="15">
        <f t="shared" si="7"/>
        <v>63427783.529999971</v>
      </c>
      <c r="H59" s="16">
        <f t="shared" si="11"/>
        <v>99.999999945436272</v>
      </c>
      <c r="I59" s="16">
        <f t="shared" si="10"/>
        <v>80.279762342245419</v>
      </c>
    </row>
    <row r="60" spans="1:10" ht="27.6" customHeight="1">
      <c r="A60" s="21"/>
      <c r="B60" s="22" t="s">
        <v>48</v>
      </c>
      <c r="C60" s="44">
        <v>781902911</v>
      </c>
      <c r="D60" s="44">
        <v>956827471</v>
      </c>
      <c r="E60" s="48">
        <v>770831659.27999997</v>
      </c>
      <c r="F60" s="48">
        <v>885413119.07000005</v>
      </c>
      <c r="G60" s="15">
        <f t="shared" si="7"/>
        <v>114581459.79000008</v>
      </c>
      <c r="H60" s="16">
        <f t="shared" si="11"/>
        <v>98.584063115222236</v>
      </c>
      <c r="I60" s="16">
        <f t="shared" si="10"/>
        <v>92.53633971698541</v>
      </c>
    </row>
    <row r="61" spans="1:10" ht="80.25" customHeight="1">
      <c r="A61" s="21"/>
      <c r="B61" s="22" t="s">
        <v>49</v>
      </c>
      <c r="C61" s="44">
        <v>431290846</v>
      </c>
      <c r="D61" s="44">
        <v>617186790</v>
      </c>
      <c r="E61" s="48">
        <v>430831423.32999998</v>
      </c>
      <c r="F61" s="48">
        <v>615224839.64999998</v>
      </c>
      <c r="G61" s="15">
        <f t="shared" si="7"/>
        <v>184393416.31999999</v>
      </c>
      <c r="H61" s="16">
        <f t="shared" si="11"/>
        <v>99.893477296293</v>
      </c>
      <c r="I61" s="16">
        <f t="shared" si="10"/>
        <v>99.682114007981269</v>
      </c>
    </row>
    <row r="62" spans="1:10" ht="80.25" customHeight="1">
      <c r="A62" s="21"/>
      <c r="B62" s="24" t="s">
        <v>129</v>
      </c>
      <c r="C62" s="44">
        <v>23007497</v>
      </c>
      <c r="D62" s="44">
        <v>49322863</v>
      </c>
      <c r="E62" s="48">
        <v>22994554.48</v>
      </c>
      <c r="F62" s="48">
        <v>49322123</v>
      </c>
      <c r="G62" s="15">
        <f t="shared" si="7"/>
        <v>26327568.52</v>
      </c>
      <c r="H62" s="16">
        <f t="shared" si="11"/>
        <v>99.943746510104944</v>
      </c>
      <c r="I62" s="16">
        <f t="shared" si="10"/>
        <v>99.998499681577684</v>
      </c>
    </row>
    <row r="63" spans="1:10" ht="47.25" customHeight="1">
      <c r="A63" s="21"/>
      <c r="B63" s="23" t="s">
        <v>56</v>
      </c>
      <c r="C63" s="44">
        <v>13827042</v>
      </c>
      <c r="D63" s="44">
        <v>241130106</v>
      </c>
      <c r="E63" s="48">
        <v>13825607</v>
      </c>
      <c r="F63" s="48">
        <v>241125242.33000001</v>
      </c>
      <c r="G63" s="15">
        <f t="shared" si="7"/>
        <v>227299635.33000001</v>
      </c>
      <c r="H63" s="16">
        <v>0</v>
      </c>
      <c r="I63" s="16">
        <f t="shared" si="10"/>
        <v>99.997982968580459</v>
      </c>
    </row>
    <row r="64" spans="1:10" ht="44.45" customHeight="1">
      <c r="A64" s="30" t="s">
        <v>107</v>
      </c>
      <c r="B64" s="31" t="s">
        <v>50</v>
      </c>
      <c r="C64" s="43">
        <v>2460517284</v>
      </c>
      <c r="D64" s="43">
        <v>1102488376</v>
      </c>
      <c r="E64" s="47">
        <v>2384257749.1700001</v>
      </c>
      <c r="F64" s="47">
        <v>1102129802.5799999</v>
      </c>
      <c r="G64" s="32">
        <f>F64-E64</f>
        <v>-1282127946.5900002</v>
      </c>
      <c r="H64" s="32">
        <f t="shared" ref="H64:H79" si="12">E64/C64*100</f>
        <v>96.900670630281994</v>
      </c>
      <c r="I64" s="32">
        <f t="shared" si="10"/>
        <v>99.96747599087611</v>
      </c>
    </row>
    <row r="65" spans="1:9" ht="50.45" customHeight="1">
      <c r="A65" s="21"/>
      <c r="B65" s="22" t="s">
        <v>51</v>
      </c>
      <c r="C65" s="44">
        <v>1708964379</v>
      </c>
      <c r="D65" s="44">
        <v>415476675</v>
      </c>
      <c r="E65" s="48">
        <v>1634216174.5</v>
      </c>
      <c r="F65" s="48">
        <v>415229438.67000002</v>
      </c>
      <c r="G65" s="15">
        <f t="shared" si="7"/>
        <v>-1218986735.8299999</v>
      </c>
      <c r="H65" s="16">
        <f t="shared" si="12"/>
        <v>95.626111028496751</v>
      </c>
      <c r="I65" s="16">
        <f t="shared" si="10"/>
        <v>99.940493330943312</v>
      </c>
    </row>
    <row r="66" spans="1:9" ht="66.75" customHeight="1">
      <c r="A66" s="21"/>
      <c r="B66" s="22" t="s">
        <v>52</v>
      </c>
      <c r="C66" s="44">
        <v>735281444</v>
      </c>
      <c r="D66" s="44">
        <v>667068333</v>
      </c>
      <c r="E66" s="48">
        <v>733844625.48000002</v>
      </c>
      <c r="F66" s="48">
        <v>667053604.25999999</v>
      </c>
      <c r="G66" s="15">
        <f t="shared" si="7"/>
        <v>-66791021.220000029</v>
      </c>
      <c r="H66" s="16">
        <f t="shared" si="12"/>
        <v>99.804589313150132</v>
      </c>
      <c r="I66" s="16">
        <f t="shared" si="10"/>
        <v>99.997792019307269</v>
      </c>
    </row>
    <row r="67" spans="1:9" ht="39" customHeight="1">
      <c r="A67" s="21"/>
      <c r="B67" s="22" t="s">
        <v>53</v>
      </c>
      <c r="C67" s="44">
        <v>16271461</v>
      </c>
      <c r="D67" s="44">
        <v>19943368</v>
      </c>
      <c r="E67" s="48">
        <v>16196949.189999999</v>
      </c>
      <c r="F67" s="48">
        <v>19846759.649999999</v>
      </c>
      <c r="G67" s="15">
        <f t="shared" si="7"/>
        <v>3649810.459999999</v>
      </c>
      <c r="H67" s="16">
        <f t="shared" si="12"/>
        <v>99.542070561457265</v>
      </c>
      <c r="I67" s="16">
        <f t="shared" si="10"/>
        <v>99.515586584974002</v>
      </c>
    </row>
    <row r="68" spans="1:9" ht="95.45" customHeight="1">
      <c r="A68" s="30" t="s">
        <v>108</v>
      </c>
      <c r="B68" s="31" t="s">
        <v>54</v>
      </c>
      <c r="C68" s="43">
        <v>650951420</v>
      </c>
      <c r="D68" s="43">
        <v>697811775</v>
      </c>
      <c r="E68" s="47">
        <v>650908198.52999997</v>
      </c>
      <c r="F68" s="47">
        <v>697777974.37</v>
      </c>
      <c r="G68" s="32">
        <f>F68-E68</f>
        <v>46869775.840000033</v>
      </c>
      <c r="H68" s="32">
        <f t="shared" si="12"/>
        <v>99.993360261814928</v>
      </c>
      <c r="I68" s="32">
        <f t="shared" si="10"/>
        <v>99.995156196669228</v>
      </c>
    </row>
    <row r="69" spans="1:9" ht="30.6" customHeight="1">
      <c r="A69" s="21"/>
      <c r="B69" s="22" t="s">
        <v>55</v>
      </c>
      <c r="C69" s="44">
        <v>191658426</v>
      </c>
      <c r="D69" s="44">
        <v>176021231</v>
      </c>
      <c r="E69" s="48">
        <v>191658425.34999999</v>
      </c>
      <c r="F69" s="48">
        <v>176021090.25999999</v>
      </c>
      <c r="G69" s="15">
        <f t="shared" si="7"/>
        <v>-15637335.090000004</v>
      </c>
      <c r="H69" s="16">
        <f t="shared" si="12"/>
        <v>99.999999660854982</v>
      </c>
      <c r="I69" s="16">
        <f t="shared" si="10"/>
        <v>99.999920043736083</v>
      </c>
    </row>
    <row r="70" spans="1:9" ht="25.5">
      <c r="A70" s="21"/>
      <c r="B70" s="22" t="s">
        <v>57</v>
      </c>
      <c r="C70" s="44">
        <v>440599205</v>
      </c>
      <c r="D70" s="44">
        <v>478539846</v>
      </c>
      <c r="E70" s="48">
        <v>440596385</v>
      </c>
      <c r="F70" s="48">
        <v>478531430.37</v>
      </c>
      <c r="G70" s="15">
        <f t="shared" si="7"/>
        <v>37935045.370000005</v>
      </c>
      <c r="H70" s="16">
        <f t="shared" si="12"/>
        <v>99.999359962531031</v>
      </c>
      <c r="I70" s="16">
        <f t="shared" si="10"/>
        <v>99.998241394092815</v>
      </c>
    </row>
    <row r="71" spans="1:9" ht="108" customHeight="1">
      <c r="A71" s="21"/>
      <c r="B71" s="22" t="s">
        <v>58</v>
      </c>
      <c r="C71" s="44">
        <v>18693789</v>
      </c>
      <c r="D71" s="44">
        <v>43250698</v>
      </c>
      <c r="E71" s="48">
        <v>18653388.18</v>
      </c>
      <c r="F71" s="48">
        <v>43225453.740000002</v>
      </c>
      <c r="G71" s="15">
        <f t="shared" si="7"/>
        <v>24572065.560000002</v>
      </c>
      <c r="H71" s="16">
        <f t="shared" si="12"/>
        <v>99.783881052685459</v>
      </c>
      <c r="I71" s="16">
        <f t="shared" si="10"/>
        <v>99.941632710759947</v>
      </c>
    </row>
    <row r="72" spans="1:9" ht="42" customHeight="1">
      <c r="A72" s="30" t="s">
        <v>109</v>
      </c>
      <c r="B72" s="31" t="s">
        <v>59</v>
      </c>
      <c r="C72" s="43">
        <v>119437776</v>
      </c>
      <c r="D72" s="43">
        <v>118471826</v>
      </c>
      <c r="E72" s="47">
        <v>119426221.84</v>
      </c>
      <c r="F72" s="47">
        <v>118454524.38</v>
      </c>
      <c r="G72" s="32">
        <f>F72-E72</f>
        <v>-971697.46000000834</v>
      </c>
      <c r="H72" s="32">
        <f t="shared" si="12"/>
        <v>99.990326209690977</v>
      </c>
      <c r="I72" s="32">
        <f t="shared" si="10"/>
        <v>99.985396004616319</v>
      </c>
    </row>
    <row r="73" spans="1:9" ht="59.45" customHeight="1">
      <c r="A73" s="21"/>
      <c r="B73" s="22" t="s">
        <v>60</v>
      </c>
      <c r="C73" s="44">
        <v>109171344</v>
      </c>
      <c r="D73" s="44">
        <v>108754932</v>
      </c>
      <c r="E73" s="48">
        <v>109160253.65000001</v>
      </c>
      <c r="F73" s="48">
        <v>108754760.31</v>
      </c>
      <c r="G73" s="15">
        <f t="shared" si="7"/>
        <v>-405493.34000000358</v>
      </c>
      <c r="H73" s="16">
        <f t="shared" si="12"/>
        <v>99.989841336019467</v>
      </c>
      <c r="I73" s="16">
        <f t="shared" si="10"/>
        <v>99.999842131297555</v>
      </c>
    </row>
    <row r="74" spans="1:9" ht="63.6" customHeight="1">
      <c r="A74" s="21"/>
      <c r="B74" s="22" t="s">
        <v>61</v>
      </c>
      <c r="C74" s="44">
        <v>10266432</v>
      </c>
      <c r="D74" s="44">
        <v>9716894</v>
      </c>
      <c r="E74" s="48">
        <v>10265968.189999999</v>
      </c>
      <c r="F74" s="48">
        <v>9699764.0700000003</v>
      </c>
      <c r="G74" s="15">
        <f t="shared" si="7"/>
        <v>-566204.11999999918</v>
      </c>
      <c r="H74" s="16">
        <f t="shared" si="12"/>
        <v>99.995482266867398</v>
      </c>
      <c r="I74" s="16">
        <f t="shared" si="10"/>
        <v>99.823709819207664</v>
      </c>
    </row>
    <row r="75" spans="1:9" ht="58.9" customHeight="1">
      <c r="A75" s="30" t="s">
        <v>110</v>
      </c>
      <c r="B75" s="31" t="s">
        <v>62</v>
      </c>
      <c r="C75" s="43">
        <v>2118056273</v>
      </c>
      <c r="D75" s="43">
        <v>1441701616</v>
      </c>
      <c r="E75" s="47">
        <v>2117302921.5699999</v>
      </c>
      <c r="F75" s="47">
        <v>1440891864.3599999</v>
      </c>
      <c r="G75" s="32">
        <f>F75-E75</f>
        <v>-676411057.21000004</v>
      </c>
      <c r="H75" s="32">
        <f t="shared" si="12"/>
        <v>99.964431944533132</v>
      </c>
      <c r="I75" s="32">
        <f t="shared" si="10"/>
        <v>99.943833617787931</v>
      </c>
    </row>
    <row r="76" spans="1:9" ht="49.15" customHeight="1">
      <c r="A76" s="21"/>
      <c r="B76" s="22" t="s">
        <v>63</v>
      </c>
      <c r="C76" s="44">
        <v>1365049377</v>
      </c>
      <c r="D76" s="44">
        <v>314896971</v>
      </c>
      <c r="E76" s="48">
        <v>1364806780</v>
      </c>
      <c r="F76" s="48">
        <v>314643330.10000002</v>
      </c>
      <c r="G76" s="15">
        <f t="shared" ref="G76:G81" si="13">F76-E76</f>
        <v>-1050163449.9</v>
      </c>
      <c r="H76" s="16">
        <f t="shared" si="12"/>
        <v>99.982227968886136</v>
      </c>
      <c r="I76" s="16">
        <f t="shared" si="10"/>
        <v>99.919452734272269</v>
      </c>
    </row>
    <row r="77" spans="1:9" ht="41.45" customHeight="1">
      <c r="A77" s="21"/>
      <c r="B77" s="22" t="s">
        <v>64</v>
      </c>
      <c r="C77" s="44">
        <v>184067577</v>
      </c>
      <c r="D77" s="44">
        <v>264747074</v>
      </c>
      <c r="E77" s="48">
        <v>183739410.5</v>
      </c>
      <c r="F77" s="48">
        <v>264602460.87</v>
      </c>
      <c r="G77" s="15">
        <f t="shared" si="13"/>
        <v>80863050.370000005</v>
      </c>
      <c r="H77" s="16">
        <f t="shared" si="12"/>
        <v>99.821714119700715</v>
      </c>
      <c r="I77" s="16">
        <f t="shared" si="10"/>
        <v>99.945376873173672</v>
      </c>
    </row>
    <row r="78" spans="1:9" ht="38.25">
      <c r="A78" s="21"/>
      <c r="B78" s="22" t="s">
        <v>65</v>
      </c>
      <c r="C78" s="44">
        <v>462540160</v>
      </c>
      <c r="D78" s="44">
        <v>554275038</v>
      </c>
      <c r="E78" s="48">
        <v>462540160</v>
      </c>
      <c r="F78" s="48">
        <v>554275038</v>
      </c>
      <c r="G78" s="15">
        <f t="shared" si="13"/>
        <v>91734878</v>
      </c>
      <c r="H78" s="16">
        <f t="shared" si="12"/>
        <v>100</v>
      </c>
      <c r="I78" s="16">
        <f t="shared" si="10"/>
        <v>100</v>
      </c>
    </row>
    <row r="79" spans="1:9" ht="69" customHeight="1">
      <c r="A79" s="21"/>
      <c r="B79" s="22" t="s">
        <v>66</v>
      </c>
      <c r="C79" s="44">
        <v>35480573</v>
      </c>
      <c r="D79" s="44">
        <v>42625746</v>
      </c>
      <c r="E79" s="48">
        <v>35411639.659999996</v>
      </c>
      <c r="F79" s="48">
        <v>42403885.100000001</v>
      </c>
      <c r="G79" s="15">
        <f t="shared" si="13"/>
        <v>6992245.4400000051</v>
      </c>
      <c r="H79" s="16">
        <f t="shared" si="12"/>
        <v>99.805715257191579</v>
      </c>
      <c r="I79" s="16">
        <f t="shared" si="10"/>
        <v>99.479514329203766</v>
      </c>
    </row>
    <row r="80" spans="1:9" ht="69" customHeight="1">
      <c r="A80" s="21"/>
      <c r="B80" s="50" t="s">
        <v>161</v>
      </c>
      <c r="C80" s="44">
        <v>0</v>
      </c>
      <c r="D80" s="44">
        <v>44150</v>
      </c>
      <c r="E80" s="48">
        <v>0</v>
      </c>
      <c r="F80" s="48">
        <v>44150</v>
      </c>
      <c r="G80" s="15">
        <f t="shared" si="13"/>
        <v>44150</v>
      </c>
      <c r="H80" s="16">
        <v>0</v>
      </c>
      <c r="I80" s="16">
        <f t="shared" si="10"/>
        <v>100</v>
      </c>
    </row>
    <row r="81" spans="1:9" ht="57.75" customHeight="1">
      <c r="A81" s="21"/>
      <c r="B81" s="22" t="s">
        <v>67</v>
      </c>
      <c r="C81" s="51">
        <v>70918586</v>
      </c>
      <c r="D81" s="44">
        <v>265112637</v>
      </c>
      <c r="E81" s="48">
        <v>70804931.409999996</v>
      </c>
      <c r="F81" s="48">
        <v>264923000.28999999</v>
      </c>
      <c r="G81" s="15">
        <f t="shared" si="13"/>
        <v>194118068.88</v>
      </c>
      <c r="H81" s="16">
        <f t="shared" ref="H81:I87" si="14">E81/C81*100</f>
        <v>99.839739345620899</v>
      </c>
      <c r="I81" s="16">
        <f t="shared" si="14"/>
        <v>99.928469381110645</v>
      </c>
    </row>
    <row r="82" spans="1:9" ht="58.5" customHeight="1">
      <c r="A82" s="30" t="s">
        <v>111</v>
      </c>
      <c r="B82" s="31" t="s">
        <v>68</v>
      </c>
      <c r="C82" s="43">
        <v>212051000</v>
      </c>
      <c r="D82" s="43">
        <v>548111317</v>
      </c>
      <c r="E82" s="47">
        <v>212050313</v>
      </c>
      <c r="F82" s="47">
        <v>548111316.79999995</v>
      </c>
      <c r="G82" s="32">
        <f>F82-E82</f>
        <v>336061003.79999995</v>
      </c>
      <c r="H82" s="32">
        <f t="shared" si="14"/>
        <v>99.999676021334494</v>
      </c>
      <c r="I82" s="32">
        <f t="shared" si="14"/>
        <v>99.999999963511058</v>
      </c>
    </row>
    <row r="83" spans="1:9" ht="65.45" customHeight="1">
      <c r="A83" s="21"/>
      <c r="B83" s="22" t="s">
        <v>69</v>
      </c>
      <c r="C83" s="44">
        <v>212051000</v>
      </c>
      <c r="D83" s="44">
        <v>548111317</v>
      </c>
      <c r="E83" s="48">
        <v>212050313</v>
      </c>
      <c r="F83" s="48">
        <v>548111316.79999995</v>
      </c>
      <c r="G83" s="15">
        <f>F83-E83</f>
        <v>336061003.79999995</v>
      </c>
      <c r="H83" s="16">
        <f t="shared" si="14"/>
        <v>99.999676021334494</v>
      </c>
      <c r="I83" s="16">
        <f t="shared" si="14"/>
        <v>99.999999963511058</v>
      </c>
    </row>
    <row r="84" spans="1:9" ht="47.45" customHeight="1">
      <c r="A84" s="30" t="s">
        <v>112</v>
      </c>
      <c r="B84" s="31" t="s">
        <v>70</v>
      </c>
      <c r="C84" s="43">
        <v>369877960</v>
      </c>
      <c r="D84" s="43">
        <v>307515792</v>
      </c>
      <c r="E84" s="47">
        <v>341712815.63999999</v>
      </c>
      <c r="F84" s="47">
        <v>305733168.17000002</v>
      </c>
      <c r="G84" s="32">
        <f>F84-E84</f>
        <v>-35979647.469999969</v>
      </c>
      <c r="H84" s="32">
        <f t="shared" si="14"/>
        <v>92.385287201216315</v>
      </c>
      <c r="I84" s="32">
        <f t="shared" si="14"/>
        <v>99.420314703707973</v>
      </c>
    </row>
    <row r="85" spans="1:9" ht="45" customHeight="1">
      <c r="A85" s="21"/>
      <c r="B85" s="22" t="s">
        <v>71</v>
      </c>
      <c r="C85" s="44">
        <v>208494999</v>
      </c>
      <c r="D85" s="44">
        <v>167787347</v>
      </c>
      <c r="E85" s="48">
        <v>180610724.59999999</v>
      </c>
      <c r="F85" s="48">
        <v>166052937.22</v>
      </c>
      <c r="G85" s="15">
        <f t="shared" ref="G85:G128" si="15">F85-E85</f>
        <v>-14557787.379999995</v>
      </c>
      <c r="H85" s="16">
        <f t="shared" si="14"/>
        <v>86.625926504836698</v>
      </c>
      <c r="I85" s="16">
        <f t="shared" si="14"/>
        <v>98.966304783399423</v>
      </c>
    </row>
    <row r="86" spans="1:9" ht="40.9" customHeight="1">
      <c r="A86" s="21"/>
      <c r="B86" s="22" t="s">
        <v>72</v>
      </c>
      <c r="C86" s="44">
        <v>35522904</v>
      </c>
      <c r="D86" s="44">
        <v>22490261</v>
      </c>
      <c r="E86" s="48">
        <v>35445154.590000004</v>
      </c>
      <c r="F86" s="48">
        <v>22447133</v>
      </c>
      <c r="G86" s="15">
        <f t="shared" si="15"/>
        <v>-12998021.590000004</v>
      </c>
      <c r="H86" s="16">
        <f t="shared" si="14"/>
        <v>99.7811287894706</v>
      </c>
      <c r="I86" s="16">
        <f t="shared" si="14"/>
        <v>99.808236996449267</v>
      </c>
    </row>
    <row r="87" spans="1:9" ht="57" customHeight="1">
      <c r="A87" s="21"/>
      <c r="B87" s="22" t="s">
        <v>73</v>
      </c>
      <c r="C87" s="44">
        <v>95287751</v>
      </c>
      <c r="D87" s="44">
        <v>99870324</v>
      </c>
      <c r="E87" s="48">
        <v>95084630.650000006</v>
      </c>
      <c r="F87" s="48">
        <v>99865237.950000003</v>
      </c>
      <c r="G87" s="15">
        <f t="shared" si="15"/>
        <v>4780607.299999997</v>
      </c>
      <c r="H87" s="16">
        <f t="shared" si="14"/>
        <v>99.786834773758073</v>
      </c>
      <c r="I87" s="16">
        <f t="shared" si="14"/>
        <v>99.99490734605007</v>
      </c>
    </row>
    <row r="88" spans="1:9" ht="39" customHeight="1">
      <c r="A88" s="21"/>
      <c r="B88" s="24" t="s">
        <v>130</v>
      </c>
      <c r="C88" s="44">
        <v>0</v>
      </c>
      <c r="D88" s="44">
        <v>11632201</v>
      </c>
      <c r="E88" s="48">
        <v>0</v>
      </c>
      <c r="F88" s="48">
        <v>11632201</v>
      </c>
      <c r="G88" s="15">
        <f t="shared" si="15"/>
        <v>11632201</v>
      </c>
      <c r="H88" s="16">
        <v>0</v>
      </c>
      <c r="I88" s="16">
        <v>0</v>
      </c>
    </row>
    <row r="89" spans="1:9" ht="39" customHeight="1">
      <c r="A89" s="21"/>
      <c r="B89" s="23" t="s">
        <v>150</v>
      </c>
      <c r="C89" s="44">
        <v>7647980</v>
      </c>
      <c r="D89" s="44">
        <v>5735659</v>
      </c>
      <c r="E89" s="48">
        <v>7647980</v>
      </c>
      <c r="F89" s="44">
        <v>5735659</v>
      </c>
      <c r="G89" s="15">
        <f t="shared" si="15"/>
        <v>-1912321</v>
      </c>
      <c r="H89" s="16">
        <f t="shared" ref="H89:H112" si="16">E89/C89*100</f>
        <v>100</v>
      </c>
      <c r="I89" s="16">
        <f>F89/D89*100</f>
        <v>100</v>
      </c>
    </row>
    <row r="90" spans="1:9" ht="39" customHeight="1">
      <c r="A90" s="21"/>
      <c r="B90" s="23" t="s">
        <v>151</v>
      </c>
      <c r="C90" s="44">
        <v>22924326</v>
      </c>
      <c r="D90" s="14">
        <v>0</v>
      </c>
      <c r="E90" s="48">
        <v>22924326</v>
      </c>
      <c r="F90" s="14">
        <v>0</v>
      </c>
      <c r="G90" s="15">
        <f t="shared" si="15"/>
        <v>-22924326</v>
      </c>
      <c r="H90" s="16">
        <f t="shared" si="16"/>
        <v>100</v>
      </c>
      <c r="I90" s="16">
        <v>0</v>
      </c>
    </row>
    <row r="91" spans="1:9" ht="68.25" customHeight="1">
      <c r="A91" s="30" t="s">
        <v>113</v>
      </c>
      <c r="B91" s="31" t="s">
        <v>74</v>
      </c>
      <c r="C91" s="43">
        <v>11276360079</v>
      </c>
      <c r="D91" s="43">
        <v>15887486748</v>
      </c>
      <c r="E91" s="47">
        <v>11169674308.52</v>
      </c>
      <c r="F91" s="47">
        <v>15680309441.74</v>
      </c>
      <c r="G91" s="32">
        <f>F91-E91</f>
        <v>4510635133.2199993</v>
      </c>
      <c r="H91" s="32">
        <f t="shared" si="16"/>
        <v>99.05389886689872</v>
      </c>
      <c r="I91" s="32">
        <f t="shared" ref="I91:I112" si="17">F91/D91*100</f>
        <v>98.695971807585735</v>
      </c>
    </row>
    <row r="92" spans="1:9" ht="30.6" customHeight="1">
      <c r="A92" s="21"/>
      <c r="B92" s="22" t="s">
        <v>75</v>
      </c>
      <c r="C92" s="44">
        <v>9400954243</v>
      </c>
      <c r="D92" s="44">
        <v>9865766153</v>
      </c>
      <c r="E92" s="48">
        <v>9394791332.5599995</v>
      </c>
      <c r="F92" s="48">
        <v>9827827096.9200001</v>
      </c>
      <c r="G92" s="15">
        <f t="shared" ref="G92:G94" si="18">F92-E92</f>
        <v>433035764.36000061</v>
      </c>
      <c r="H92" s="16">
        <f t="shared" si="16"/>
        <v>99.934443777932543</v>
      </c>
      <c r="I92" s="16">
        <f t="shared" si="17"/>
        <v>99.615447442280356</v>
      </c>
    </row>
    <row r="93" spans="1:9" ht="36.6" customHeight="1">
      <c r="A93" s="21"/>
      <c r="B93" s="22" t="s">
        <v>76</v>
      </c>
      <c r="C93" s="44">
        <v>1845821298</v>
      </c>
      <c r="D93" s="44">
        <v>5990828973</v>
      </c>
      <c r="E93" s="48">
        <v>1745325209.6500001</v>
      </c>
      <c r="F93" s="48">
        <v>5821638448.5200005</v>
      </c>
      <c r="G93" s="15">
        <f t="shared" si="18"/>
        <v>4076313238.8700004</v>
      </c>
      <c r="H93" s="16">
        <f t="shared" si="16"/>
        <v>94.555481158501621</v>
      </c>
      <c r="I93" s="16">
        <f t="shared" si="17"/>
        <v>97.175841185877246</v>
      </c>
    </row>
    <row r="94" spans="1:9" ht="45.6" customHeight="1">
      <c r="A94" s="21"/>
      <c r="B94" s="22" t="s">
        <v>77</v>
      </c>
      <c r="C94" s="44">
        <v>29584538</v>
      </c>
      <c r="D94" s="44">
        <v>30891622</v>
      </c>
      <c r="E94" s="48">
        <v>29557766.309999999</v>
      </c>
      <c r="F94" s="48">
        <v>30843896.300000001</v>
      </c>
      <c r="G94" s="15">
        <f t="shared" si="18"/>
        <v>1286129.9900000021</v>
      </c>
      <c r="H94" s="16">
        <f t="shared" si="16"/>
        <v>99.909507831421934</v>
      </c>
      <c r="I94" s="16">
        <f t="shared" si="17"/>
        <v>99.845506008069123</v>
      </c>
    </row>
    <row r="95" spans="1:9" ht="84.75" customHeight="1">
      <c r="A95" s="30" t="s">
        <v>114</v>
      </c>
      <c r="B95" s="31" t="s">
        <v>78</v>
      </c>
      <c r="C95" s="43">
        <v>5699209161</v>
      </c>
      <c r="D95" s="43">
        <v>4808410884</v>
      </c>
      <c r="E95" s="47">
        <v>5689038719.1899996</v>
      </c>
      <c r="F95" s="47">
        <v>4788162837.6999998</v>
      </c>
      <c r="G95" s="32">
        <f>F95-E95</f>
        <v>-900875881.48999977</v>
      </c>
      <c r="H95" s="32">
        <f t="shared" si="16"/>
        <v>99.821546437010994</v>
      </c>
      <c r="I95" s="32">
        <f t="shared" si="17"/>
        <v>99.578903575662054</v>
      </c>
    </row>
    <row r="96" spans="1:9" ht="60.75" customHeight="1">
      <c r="A96" s="21"/>
      <c r="B96" s="22" t="s">
        <v>144</v>
      </c>
      <c r="C96" s="44">
        <v>5197380574</v>
      </c>
      <c r="D96" s="44">
        <v>4167527009</v>
      </c>
      <c r="E96" s="48">
        <v>5188327509</v>
      </c>
      <c r="F96" s="48">
        <v>4155407901</v>
      </c>
      <c r="G96" s="15">
        <f t="shared" si="15"/>
        <v>-1032919608</v>
      </c>
      <c r="H96" s="16">
        <f t="shared" si="16"/>
        <v>99.825814852864767</v>
      </c>
      <c r="I96" s="16">
        <f t="shared" si="17"/>
        <v>99.709201452712165</v>
      </c>
    </row>
    <row r="97" spans="1:9" ht="56.45" customHeight="1">
      <c r="A97" s="21"/>
      <c r="B97" s="22" t="s">
        <v>145</v>
      </c>
      <c r="C97" s="44">
        <v>11252070</v>
      </c>
      <c r="D97" s="44">
        <v>14958046</v>
      </c>
      <c r="E97" s="48">
        <v>10598075</v>
      </c>
      <c r="F97" s="48">
        <v>14639489</v>
      </c>
      <c r="G97" s="15">
        <f t="shared" si="15"/>
        <v>4041414</v>
      </c>
      <c r="H97" s="16">
        <f t="shared" si="16"/>
        <v>94.187780559488161</v>
      </c>
      <c r="I97" s="16">
        <f t="shared" si="17"/>
        <v>97.870330121995892</v>
      </c>
    </row>
    <row r="98" spans="1:9" ht="60.6" customHeight="1">
      <c r="A98" s="21"/>
      <c r="B98" s="22" t="s">
        <v>146</v>
      </c>
      <c r="C98" s="44">
        <v>389908550</v>
      </c>
      <c r="D98" s="44">
        <v>524859493</v>
      </c>
      <c r="E98" s="48">
        <v>389833055</v>
      </c>
      <c r="F98" s="48">
        <v>517263128.97000003</v>
      </c>
      <c r="G98" s="15">
        <f t="shared" si="15"/>
        <v>127430073.97000003</v>
      </c>
      <c r="H98" s="16">
        <f t="shared" si="16"/>
        <v>99.980637767497015</v>
      </c>
      <c r="I98" s="16">
        <f t="shared" si="17"/>
        <v>98.552686170048958</v>
      </c>
    </row>
    <row r="99" spans="1:9" ht="84" customHeight="1">
      <c r="A99" s="21"/>
      <c r="B99" s="22" t="s">
        <v>79</v>
      </c>
      <c r="C99" s="44">
        <v>100667967</v>
      </c>
      <c r="D99" s="44">
        <v>101066336</v>
      </c>
      <c r="E99" s="48">
        <v>100280080.19</v>
      </c>
      <c r="F99" s="48">
        <v>100852318.73</v>
      </c>
      <c r="G99" s="15">
        <f t="shared" si="15"/>
        <v>572238.54000000656</v>
      </c>
      <c r="H99" s="16">
        <f t="shared" si="16"/>
        <v>99.61468695399401</v>
      </c>
      <c r="I99" s="16">
        <f t="shared" si="17"/>
        <v>99.788240794640075</v>
      </c>
    </row>
    <row r="100" spans="1:9" ht="85.5" customHeight="1">
      <c r="A100" s="30" t="s">
        <v>115</v>
      </c>
      <c r="B100" s="31" t="s">
        <v>3</v>
      </c>
      <c r="C100" s="43">
        <v>3000000</v>
      </c>
      <c r="D100" s="43">
        <v>2070000</v>
      </c>
      <c r="E100" s="47">
        <v>3000000</v>
      </c>
      <c r="F100" s="47">
        <v>2070000</v>
      </c>
      <c r="G100" s="32">
        <f>F100-E100</f>
        <v>-930000</v>
      </c>
      <c r="H100" s="32">
        <f t="shared" si="16"/>
        <v>100</v>
      </c>
      <c r="I100" s="32">
        <f t="shared" si="17"/>
        <v>100</v>
      </c>
    </row>
    <row r="101" spans="1:9" ht="69" customHeight="1">
      <c r="A101" s="30" t="s">
        <v>116</v>
      </c>
      <c r="B101" s="31" t="s">
        <v>80</v>
      </c>
      <c r="C101" s="43">
        <v>2600327156</v>
      </c>
      <c r="D101" s="43">
        <v>2349457856</v>
      </c>
      <c r="E101" s="47">
        <v>2216715904.4499998</v>
      </c>
      <c r="F101" s="47">
        <v>2294177227.2800002</v>
      </c>
      <c r="G101" s="32">
        <f>F101-E101</f>
        <v>77461322.830000401</v>
      </c>
      <c r="H101" s="32">
        <f t="shared" si="16"/>
        <v>85.247577380221003</v>
      </c>
      <c r="I101" s="32">
        <f t="shared" si="17"/>
        <v>97.647090005090959</v>
      </c>
    </row>
    <row r="102" spans="1:9" ht="34.9" customHeight="1">
      <c r="A102" s="21"/>
      <c r="B102" s="22" t="s">
        <v>81</v>
      </c>
      <c r="C102" s="44">
        <v>1529736580</v>
      </c>
      <c r="D102" s="44">
        <v>1883930141</v>
      </c>
      <c r="E102" s="48">
        <v>1448600331.96</v>
      </c>
      <c r="F102" s="48">
        <v>1829258512.22</v>
      </c>
      <c r="G102" s="15">
        <f t="shared" si="15"/>
        <v>380658180.25999999</v>
      </c>
      <c r="H102" s="16">
        <f t="shared" si="16"/>
        <v>94.696064073985866</v>
      </c>
      <c r="I102" s="16">
        <f t="shared" si="17"/>
        <v>97.098001269251938</v>
      </c>
    </row>
    <row r="103" spans="1:9" ht="48.75" customHeight="1">
      <c r="A103" s="21"/>
      <c r="B103" s="22" t="s">
        <v>82</v>
      </c>
      <c r="C103" s="44">
        <v>450776546</v>
      </c>
      <c r="D103" s="44">
        <v>63744047</v>
      </c>
      <c r="E103" s="48">
        <v>197493359.24000001</v>
      </c>
      <c r="F103" s="48">
        <v>63744019.189999998</v>
      </c>
      <c r="G103" s="15">
        <f t="shared" si="15"/>
        <v>-133749340.05000001</v>
      </c>
      <c r="H103" s="16">
        <f t="shared" si="16"/>
        <v>43.811808975527313</v>
      </c>
      <c r="I103" s="16">
        <f t="shared" si="17"/>
        <v>99.999956372396625</v>
      </c>
    </row>
    <row r="104" spans="1:9" ht="81" customHeight="1">
      <c r="A104" s="21"/>
      <c r="B104" s="22" t="s">
        <v>83</v>
      </c>
      <c r="C104" s="44">
        <v>360565158</v>
      </c>
      <c r="D104" s="44">
        <v>151868204</v>
      </c>
      <c r="E104" s="48">
        <v>314787035.50999999</v>
      </c>
      <c r="F104" s="48">
        <v>151713187.80000001</v>
      </c>
      <c r="G104" s="15">
        <f t="shared" si="15"/>
        <v>-163073847.70999998</v>
      </c>
      <c r="H104" s="16">
        <f t="shared" si="16"/>
        <v>87.303786437956376</v>
      </c>
      <c r="I104" s="16">
        <f t="shared" si="17"/>
        <v>99.897927152677738</v>
      </c>
    </row>
    <row r="105" spans="1:9" ht="25.5">
      <c r="A105" s="21"/>
      <c r="B105" s="22" t="s">
        <v>152</v>
      </c>
      <c r="C105" s="44">
        <v>205108107</v>
      </c>
      <c r="D105" s="44">
        <v>197034611</v>
      </c>
      <c r="E105" s="48">
        <v>201720876.87</v>
      </c>
      <c r="F105" s="48">
        <v>196612340.43000001</v>
      </c>
      <c r="G105" s="15">
        <f t="shared" si="15"/>
        <v>-5108536.4399999976</v>
      </c>
      <c r="H105" s="16">
        <f t="shared" si="16"/>
        <v>98.348563506560964</v>
      </c>
      <c r="I105" s="16">
        <f t="shared" si="17"/>
        <v>99.785687109560669</v>
      </c>
    </row>
    <row r="106" spans="1:9" ht="66" customHeight="1">
      <c r="A106" s="21"/>
      <c r="B106" s="22" t="s">
        <v>84</v>
      </c>
      <c r="C106" s="44">
        <v>54140765</v>
      </c>
      <c r="D106" s="44">
        <v>52880853</v>
      </c>
      <c r="E106" s="48">
        <v>54114300.869999997</v>
      </c>
      <c r="F106" s="48">
        <v>52849167.640000001</v>
      </c>
      <c r="G106" s="15">
        <f t="shared" si="15"/>
        <v>-1265133.2299999967</v>
      </c>
      <c r="H106" s="16">
        <f t="shared" si="16"/>
        <v>99.9511197708418</v>
      </c>
      <c r="I106" s="16">
        <f t="shared" si="17"/>
        <v>99.940081601936342</v>
      </c>
    </row>
    <row r="107" spans="1:9" ht="41.25" customHeight="1">
      <c r="A107" s="30" t="s">
        <v>117</v>
      </c>
      <c r="B107" s="31" t="s">
        <v>85</v>
      </c>
      <c r="C107" s="43">
        <v>179300701</v>
      </c>
      <c r="D107" s="43">
        <v>168500502</v>
      </c>
      <c r="E107" s="47">
        <v>179288549.56</v>
      </c>
      <c r="F107" s="47">
        <v>168271828.55000001</v>
      </c>
      <c r="G107" s="32">
        <f>F107-E107</f>
        <v>-11016721.00999999</v>
      </c>
      <c r="H107" s="32">
        <f t="shared" si="16"/>
        <v>99.99322287089106</v>
      </c>
      <c r="I107" s="32">
        <f t="shared" si="17"/>
        <v>99.864289158022814</v>
      </c>
    </row>
    <row r="108" spans="1:9" ht="30" customHeight="1">
      <c r="A108" s="21"/>
      <c r="B108" s="22" t="s">
        <v>86</v>
      </c>
      <c r="C108" s="44">
        <v>64599466</v>
      </c>
      <c r="D108" s="44">
        <v>42171060</v>
      </c>
      <c r="E108" s="48">
        <v>64598584.799999997</v>
      </c>
      <c r="F108" s="48">
        <v>42171038.960000001</v>
      </c>
      <c r="G108" s="15">
        <f t="shared" si="15"/>
        <v>-22427545.839999996</v>
      </c>
      <c r="H108" s="16">
        <f t="shared" si="16"/>
        <v>99.99863590203671</v>
      </c>
      <c r="I108" s="16">
        <f t="shared" si="17"/>
        <v>99.999950107965034</v>
      </c>
    </row>
    <row r="109" spans="1:9" ht="40.15" customHeight="1">
      <c r="A109" s="21"/>
      <c r="B109" s="22" t="s">
        <v>87</v>
      </c>
      <c r="C109" s="44">
        <v>114701235</v>
      </c>
      <c r="D109" s="44">
        <v>126329442</v>
      </c>
      <c r="E109" s="48">
        <v>114689964.76000001</v>
      </c>
      <c r="F109" s="48">
        <v>126100789.59</v>
      </c>
      <c r="G109" s="15">
        <f t="shared" si="15"/>
        <v>11410824.829999998</v>
      </c>
      <c r="H109" s="16">
        <f t="shared" si="16"/>
        <v>99.990174264470653</v>
      </c>
      <c r="I109" s="16">
        <f t="shared" si="17"/>
        <v>99.819003071350537</v>
      </c>
    </row>
    <row r="110" spans="1:9" ht="60" customHeight="1">
      <c r="A110" s="35" t="s">
        <v>136</v>
      </c>
      <c r="B110" s="36" t="s">
        <v>137</v>
      </c>
      <c r="C110" s="43">
        <v>193803100</v>
      </c>
      <c r="D110" s="58">
        <v>40600000</v>
      </c>
      <c r="E110" s="47">
        <v>153040500</v>
      </c>
      <c r="F110" s="59">
        <v>28945000</v>
      </c>
      <c r="G110" s="32">
        <f>F110-E110</f>
        <v>-124095500</v>
      </c>
      <c r="H110" s="32">
        <f t="shared" si="16"/>
        <v>78.967003107793417</v>
      </c>
      <c r="I110" s="32">
        <f t="shared" si="17"/>
        <v>71.293103448275858</v>
      </c>
    </row>
    <row r="111" spans="1:9" ht="40.15" customHeight="1">
      <c r="A111" s="21"/>
      <c r="B111" s="23" t="s">
        <v>138</v>
      </c>
      <c r="C111" s="44">
        <v>193803100</v>
      </c>
      <c r="D111" s="14">
        <v>0</v>
      </c>
      <c r="E111" s="48">
        <v>153040500</v>
      </c>
      <c r="F111" s="17">
        <v>0</v>
      </c>
      <c r="G111" s="60">
        <f t="shared" ref="G111:G112" si="19">F111-E111</f>
        <v>-153040500</v>
      </c>
      <c r="H111" s="60">
        <f t="shared" si="16"/>
        <v>78.967003107793417</v>
      </c>
      <c r="I111" s="60">
        <v>0</v>
      </c>
    </row>
    <row r="112" spans="1:9" ht="40.15" customHeight="1">
      <c r="A112" s="21"/>
      <c r="B112" s="49" t="s">
        <v>162</v>
      </c>
      <c r="C112" s="44">
        <v>0</v>
      </c>
      <c r="D112" s="44">
        <v>40600000</v>
      </c>
      <c r="E112" s="48">
        <v>0</v>
      </c>
      <c r="F112" s="48">
        <v>28945000</v>
      </c>
      <c r="G112" s="60">
        <f t="shared" si="19"/>
        <v>28945000</v>
      </c>
      <c r="H112" s="60">
        <v>0</v>
      </c>
      <c r="I112" s="60">
        <f t="shared" si="17"/>
        <v>71.293103448275858</v>
      </c>
    </row>
    <row r="113" spans="1:9" ht="69" customHeight="1">
      <c r="A113" s="30" t="s">
        <v>118</v>
      </c>
      <c r="B113" s="31" t="s">
        <v>88</v>
      </c>
      <c r="C113" s="43">
        <v>174053089</v>
      </c>
      <c r="D113" s="43">
        <v>197121224</v>
      </c>
      <c r="E113" s="47">
        <v>174031114.22999999</v>
      </c>
      <c r="F113" s="47">
        <v>197110068.55000001</v>
      </c>
      <c r="G113" s="32">
        <f>F113-E113</f>
        <v>23078954.320000023</v>
      </c>
      <c r="H113" s="32">
        <f t="shared" ref="H113:H131" si="20">E113/C113*100</f>
        <v>99.987374673942156</v>
      </c>
      <c r="I113" s="32">
        <f t="shared" ref="I113:I131" si="21">F113/D113*100</f>
        <v>99.994340817404833</v>
      </c>
    </row>
    <row r="114" spans="1:9" ht="51">
      <c r="A114" s="21"/>
      <c r="B114" s="22" t="s">
        <v>89</v>
      </c>
      <c r="C114" s="44">
        <v>148575593</v>
      </c>
      <c r="D114" s="44">
        <v>170856819</v>
      </c>
      <c r="E114" s="48">
        <v>148568926.99000001</v>
      </c>
      <c r="F114" s="48">
        <v>170850152.99000001</v>
      </c>
      <c r="G114" s="15">
        <f t="shared" si="15"/>
        <v>22281226</v>
      </c>
      <c r="H114" s="16">
        <f t="shared" si="20"/>
        <v>99.995513388258871</v>
      </c>
      <c r="I114" s="16">
        <f t="shared" si="21"/>
        <v>99.996098481735174</v>
      </c>
    </row>
    <row r="115" spans="1:9" ht="51">
      <c r="A115" s="21"/>
      <c r="B115" s="22" t="s">
        <v>90</v>
      </c>
      <c r="C115" s="44">
        <v>25477496</v>
      </c>
      <c r="D115" s="44">
        <v>26264405</v>
      </c>
      <c r="E115" s="48">
        <v>25462187.239999998</v>
      </c>
      <c r="F115" s="48">
        <v>26259915.559999999</v>
      </c>
      <c r="G115" s="15">
        <f t="shared" si="15"/>
        <v>797728.3200000003</v>
      </c>
      <c r="H115" s="16">
        <f t="shared" si="20"/>
        <v>99.939912619356306</v>
      </c>
      <c r="I115" s="16">
        <f t="shared" si="21"/>
        <v>99.98290675155215</v>
      </c>
    </row>
    <row r="116" spans="1:9" ht="106.9" customHeight="1">
      <c r="A116" s="30" t="s">
        <v>119</v>
      </c>
      <c r="B116" s="31" t="s">
        <v>91</v>
      </c>
      <c r="C116" s="43">
        <v>3115956334</v>
      </c>
      <c r="D116" s="43">
        <v>1644566629</v>
      </c>
      <c r="E116" s="47">
        <v>3113261386.8499999</v>
      </c>
      <c r="F116" s="47">
        <v>1568643503.55</v>
      </c>
      <c r="G116" s="32">
        <f>F116-E116</f>
        <v>-1544617883.3</v>
      </c>
      <c r="H116" s="32">
        <f t="shared" si="20"/>
        <v>99.913511395503392</v>
      </c>
      <c r="I116" s="32">
        <f t="shared" si="21"/>
        <v>95.383396202307352</v>
      </c>
    </row>
    <row r="117" spans="1:9" ht="25.5" customHeight="1">
      <c r="A117" s="21"/>
      <c r="B117" s="22" t="s">
        <v>92</v>
      </c>
      <c r="C117" s="44">
        <v>74236756</v>
      </c>
      <c r="D117" s="44">
        <v>166603211</v>
      </c>
      <c r="E117" s="48">
        <v>74157794.549999997</v>
      </c>
      <c r="F117" s="48">
        <v>90895329.450000003</v>
      </c>
      <c r="G117" s="15">
        <f t="shared" si="15"/>
        <v>16737534.900000006</v>
      </c>
      <c r="H117" s="16">
        <f t="shared" si="20"/>
        <v>99.893635640544417</v>
      </c>
      <c r="I117" s="16">
        <f t="shared" si="21"/>
        <v>54.557969744052535</v>
      </c>
    </row>
    <row r="118" spans="1:9" ht="43.15" customHeight="1">
      <c r="A118" s="21"/>
      <c r="B118" s="22" t="s">
        <v>93</v>
      </c>
      <c r="C118" s="44">
        <v>2509560369</v>
      </c>
      <c r="D118" s="44">
        <v>1060772553</v>
      </c>
      <c r="E118" s="48">
        <v>2509560369</v>
      </c>
      <c r="F118" s="48">
        <v>1060772553</v>
      </c>
      <c r="G118" s="15">
        <f t="shared" si="15"/>
        <v>-1448787816</v>
      </c>
      <c r="H118" s="16">
        <f t="shared" si="20"/>
        <v>100</v>
      </c>
      <c r="I118" s="16">
        <f t="shared" si="21"/>
        <v>100</v>
      </c>
    </row>
    <row r="119" spans="1:9" ht="120" customHeight="1">
      <c r="A119" s="21"/>
      <c r="B119" s="27" t="s">
        <v>94</v>
      </c>
      <c r="C119" s="44">
        <v>490361922</v>
      </c>
      <c r="D119" s="44">
        <v>414854460</v>
      </c>
      <c r="E119" s="48">
        <v>488667073.20999998</v>
      </c>
      <c r="F119" s="48">
        <v>414639217.94</v>
      </c>
      <c r="G119" s="15">
        <f t="shared" si="15"/>
        <v>-74027855.269999981</v>
      </c>
      <c r="H119" s="16">
        <f t="shared" si="20"/>
        <v>99.654367781436335</v>
      </c>
      <c r="I119" s="16">
        <f t="shared" si="21"/>
        <v>99.948116247804109</v>
      </c>
    </row>
    <row r="120" spans="1:9" ht="72.599999999999994" customHeight="1">
      <c r="A120" s="21"/>
      <c r="B120" s="22" t="s">
        <v>4</v>
      </c>
      <c r="C120" s="44">
        <v>41797287</v>
      </c>
      <c r="D120" s="44">
        <v>2336405</v>
      </c>
      <c r="E120" s="48">
        <v>40876150.090000004</v>
      </c>
      <c r="F120" s="48">
        <v>2336403.16</v>
      </c>
      <c r="G120" s="15">
        <f t="shared" si="15"/>
        <v>-38539746.930000007</v>
      </c>
      <c r="H120" s="16">
        <f t="shared" si="20"/>
        <v>97.796180144419438</v>
      </c>
      <c r="I120" s="16">
        <f t="shared" si="21"/>
        <v>99.999921246530462</v>
      </c>
    </row>
    <row r="121" spans="1:9" ht="56.25" customHeight="1">
      <c r="A121" s="30" t="s">
        <v>127</v>
      </c>
      <c r="B121" s="31" t="s">
        <v>95</v>
      </c>
      <c r="C121" s="43">
        <v>215842276</v>
      </c>
      <c r="D121" s="43">
        <v>214294021</v>
      </c>
      <c r="E121" s="47">
        <v>214422869.38</v>
      </c>
      <c r="F121" s="47">
        <v>213117953.91</v>
      </c>
      <c r="G121" s="32">
        <f>F121-E121</f>
        <v>-1304915.4699999988</v>
      </c>
      <c r="H121" s="32">
        <f t="shared" si="20"/>
        <v>99.342387114190728</v>
      </c>
      <c r="I121" s="32">
        <f t="shared" si="21"/>
        <v>99.451189965771363</v>
      </c>
    </row>
    <row r="122" spans="1:9" ht="61.5" customHeight="1">
      <c r="A122" s="21"/>
      <c r="B122" s="22" t="s">
        <v>96</v>
      </c>
      <c r="C122" s="44">
        <v>73621181</v>
      </c>
      <c r="D122" s="44">
        <v>68226806</v>
      </c>
      <c r="E122" s="48">
        <v>72897199.719999999</v>
      </c>
      <c r="F122" s="48">
        <v>67725531.140000001</v>
      </c>
      <c r="G122" s="15">
        <f t="shared" si="15"/>
        <v>-5171668.5799999982</v>
      </c>
      <c r="H122" s="16">
        <f t="shared" si="20"/>
        <v>99.01661278701846</v>
      </c>
      <c r="I122" s="16">
        <f t="shared" si="21"/>
        <v>99.265281654838134</v>
      </c>
    </row>
    <row r="123" spans="1:9" ht="54.6" customHeight="1">
      <c r="A123" s="21"/>
      <c r="B123" s="22" t="s">
        <v>97</v>
      </c>
      <c r="C123" s="44">
        <v>142221095</v>
      </c>
      <c r="D123" s="44">
        <v>146067215</v>
      </c>
      <c r="E123" s="48">
        <v>141525669.66</v>
      </c>
      <c r="F123" s="48">
        <v>145392422.77000001</v>
      </c>
      <c r="G123" s="15">
        <f t="shared" si="15"/>
        <v>3866753.1100000143</v>
      </c>
      <c r="H123" s="16">
        <f t="shared" si="20"/>
        <v>99.511025182305062</v>
      </c>
      <c r="I123" s="16">
        <f t="shared" si="21"/>
        <v>99.538026223064506</v>
      </c>
    </row>
    <row r="124" spans="1:9" ht="54.6" customHeight="1">
      <c r="A124" s="37" t="s">
        <v>120</v>
      </c>
      <c r="B124" s="38" t="s">
        <v>121</v>
      </c>
      <c r="C124" s="43">
        <v>639378962</v>
      </c>
      <c r="D124" s="43">
        <v>592106355</v>
      </c>
      <c r="E124" s="47">
        <v>638051822.25999999</v>
      </c>
      <c r="F124" s="47">
        <v>590522343.90999997</v>
      </c>
      <c r="G124" s="32">
        <f>F124-E124</f>
        <v>-47529478.350000024</v>
      </c>
      <c r="H124" s="32">
        <f t="shared" si="20"/>
        <v>99.792432998444511</v>
      </c>
      <c r="I124" s="32">
        <f t="shared" si="21"/>
        <v>99.732478620331648</v>
      </c>
    </row>
    <row r="125" spans="1:9" ht="54.6" customHeight="1">
      <c r="A125" s="28"/>
      <c r="B125" s="29" t="s">
        <v>122</v>
      </c>
      <c r="C125" s="44">
        <v>17354640</v>
      </c>
      <c r="D125" s="44">
        <v>21945809</v>
      </c>
      <c r="E125" s="48">
        <v>17192794.600000001</v>
      </c>
      <c r="F125" s="48">
        <v>21855303.629999999</v>
      </c>
      <c r="G125" s="15">
        <f t="shared" si="15"/>
        <v>4662509.0299999975</v>
      </c>
      <c r="H125" s="16">
        <f t="shared" si="20"/>
        <v>99.067422890938687</v>
      </c>
      <c r="I125" s="16">
        <f t="shared" si="21"/>
        <v>99.587596110036316</v>
      </c>
    </row>
    <row r="126" spans="1:9" ht="69" customHeight="1">
      <c r="A126" s="28"/>
      <c r="B126" s="29" t="s">
        <v>123</v>
      </c>
      <c r="C126" s="44">
        <v>163122</v>
      </c>
      <c r="D126" s="44">
        <v>163605</v>
      </c>
      <c r="E126" s="48">
        <v>163122</v>
      </c>
      <c r="F126" s="48">
        <v>163604.9</v>
      </c>
      <c r="G126" s="15">
        <f t="shared" si="15"/>
        <v>482.89999999999418</v>
      </c>
      <c r="H126" s="16">
        <f t="shared" si="20"/>
        <v>100</v>
      </c>
      <c r="I126" s="16">
        <f t="shared" si="21"/>
        <v>99.999938877173676</v>
      </c>
    </row>
    <row r="127" spans="1:9" ht="54.6" customHeight="1">
      <c r="A127" s="28"/>
      <c r="B127" s="29" t="s">
        <v>124</v>
      </c>
      <c r="C127" s="44">
        <v>621601200</v>
      </c>
      <c r="D127" s="44">
        <v>569896941</v>
      </c>
      <c r="E127" s="48">
        <v>620435905.65999997</v>
      </c>
      <c r="F127" s="48">
        <v>568403435.38</v>
      </c>
      <c r="G127" s="15">
        <f t="shared" si="15"/>
        <v>-52032470.279999971</v>
      </c>
      <c r="H127" s="16">
        <f t="shared" si="20"/>
        <v>99.812533447490125</v>
      </c>
      <c r="I127" s="16">
        <f t="shared" si="21"/>
        <v>99.737934087279129</v>
      </c>
    </row>
    <row r="128" spans="1:9" ht="49.5" customHeight="1">
      <c r="A128" s="28"/>
      <c r="B128" s="24" t="s">
        <v>131</v>
      </c>
      <c r="C128" s="44">
        <v>260000</v>
      </c>
      <c r="D128" s="44">
        <v>100000</v>
      </c>
      <c r="E128" s="48">
        <v>260000</v>
      </c>
      <c r="F128" s="48">
        <v>100000</v>
      </c>
      <c r="G128" s="15">
        <f t="shared" si="15"/>
        <v>-160000</v>
      </c>
      <c r="H128" s="16">
        <f t="shared" si="20"/>
        <v>100</v>
      </c>
      <c r="I128" s="16">
        <f t="shared" si="21"/>
        <v>100</v>
      </c>
    </row>
    <row r="129" spans="1:9" ht="54.6" customHeight="1">
      <c r="A129" s="39" t="s">
        <v>134</v>
      </c>
      <c r="B129" s="40" t="s">
        <v>132</v>
      </c>
      <c r="C129" s="43">
        <v>651154791</v>
      </c>
      <c r="D129" s="43">
        <v>673753636</v>
      </c>
      <c r="E129" s="47">
        <v>650710485.00999999</v>
      </c>
      <c r="F129" s="47">
        <v>673567108.58000004</v>
      </c>
      <c r="G129" s="32">
        <f>F129-E129</f>
        <v>22856623.570000052</v>
      </c>
      <c r="H129" s="32">
        <f t="shared" si="20"/>
        <v>99.931766456126709</v>
      </c>
      <c r="I129" s="32">
        <f t="shared" si="21"/>
        <v>99.972315189108684</v>
      </c>
    </row>
    <row r="130" spans="1:9" ht="78.75" customHeight="1">
      <c r="A130" s="39" t="s">
        <v>135</v>
      </c>
      <c r="B130" s="40" t="s">
        <v>133</v>
      </c>
      <c r="C130" s="43">
        <v>1536991416</v>
      </c>
      <c r="D130" s="43">
        <v>891883867</v>
      </c>
      <c r="E130" s="47">
        <v>1528640800.9300001</v>
      </c>
      <c r="F130" s="47">
        <v>891883867</v>
      </c>
      <c r="G130" s="32">
        <f>F130-E130</f>
        <v>-636756933.93000007</v>
      </c>
      <c r="H130" s="32">
        <f t="shared" si="20"/>
        <v>99.456690845305289</v>
      </c>
      <c r="I130" s="32">
        <f t="shared" si="21"/>
        <v>100</v>
      </c>
    </row>
    <row r="131" spans="1:9" ht="29.25" customHeight="1">
      <c r="A131" s="41"/>
      <c r="B131" s="42" t="s">
        <v>147</v>
      </c>
      <c r="C131" s="32">
        <f>C121+C116+C113+C101+C100+C95+C91+C84+C82+C75+C72+C68+C64+C58+C52+C44+C39+C35+C32+C25+C18+C6+C107+C124+C129+C130+C110+C48</f>
        <v>95714609128</v>
      </c>
      <c r="D131" s="32">
        <f>D121+D116+D113+D101+D100+D95+D91+D84+D82+D75+D72+D68+D64+D58+D52+D44+D39+D35+D32+D25+D18+D6+D107+D124+D129+D130+D110+D48</f>
        <v>94871305243</v>
      </c>
      <c r="E131" s="32">
        <f>E121+E116+E113+E101+E100+E95+E91+E84+E82+E75+E72+E68+E64+E58+E52+E44+E39+E35+E32+E25+E18+E6+E107+E124+E129+E130+E110+E48</f>
        <v>94328330179.089966</v>
      </c>
      <c r="F131" s="32">
        <f>F121+F116+F113+F101+F100+F95+F91+F84+F82+F75+F72+F68+F64+F58+F52+F44+F39+F35+F32+F25+F18+F6+F107+F124+F129+F130+F110+F48</f>
        <v>92794506488.789993</v>
      </c>
      <c r="G131" s="32">
        <f>F131-E131</f>
        <v>-1533823690.2999725</v>
      </c>
      <c r="H131" s="32">
        <f t="shared" si="20"/>
        <v>98.551653753236195</v>
      </c>
      <c r="I131" s="32">
        <f t="shared" si="21"/>
        <v>97.810930555987852</v>
      </c>
    </row>
    <row r="132" spans="1:9">
      <c r="A132" s="4"/>
      <c r="B132" s="5"/>
      <c r="C132" s="13"/>
      <c r="D132" s="13"/>
      <c r="E132" s="10"/>
      <c r="F132" s="11"/>
      <c r="G132" s="10"/>
      <c r="H132" s="10"/>
      <c r="I132" s="10"/>
    </row>
  </sheetData>
  <mergeCells count="9">
    <mergeCell ref="A1:I1"/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Brodnitckaya_E</cp:lastModifiedBy>
  <cp:lastPrinted>2023-01-16T07:27:57Z</cp:lastPrinted>
  <dcterms:created xsi:type="dcterms:W3CDTF">2015-07-13T05:56:38Z</dcterms:created>
  <dcterms:modified xsi:type="dcterms:W3CDTF">2024-01-15T07:56:59Z</dcterms:modified>
</cp:coreProperties>
</file>