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<sst xmlns="http://schemas.openxmlformats.org/spreadsheetml/2006/main" count="101" uniqueCount="90">
  <si>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</si>
  <si>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</si>
  <si>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</si>
  <si>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</si>
  <si>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</si>
  <si>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</si>
  <si>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</si>
  <si>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</si>
  <si>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</si>
  <si>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</si>
  <si>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</si>
  <si>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</si>
  <si>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</si>
  <si>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</si>
  <si>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</si>
  <si>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</si>
  <si>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</si>
  <si>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</si>
  <si>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</si>
  <si>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</si>
  <si>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</si>
  <si>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</si>
  <si>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</si>
  <si>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</si>
  <si>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</si>
  <si>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</si>
  <si>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</si>
  <si>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</si>
  <si>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</si>
  <si>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</si>
  <si>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</si>
  <si>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</si>
  <si>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</si>
  <si>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</si>
  <si>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</si>
  <si>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</si>
  <si>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</si>
  <si>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</si>
  <si>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</si>
  <si>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</si>
  <si>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</si>
  <si>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</si>
  <si>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</si>
  <si>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</si>
  <si>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</si>
  <si>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</si>
  <si>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</si>
  <si>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</si>
  <si>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</si>
  <si>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</si>
  <si>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</si>
  <si>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</si>
  <si>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</si>
  <si>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</si>
  <si>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</si>
  <si>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</si>
  <si>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</si>
  <si>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</si>
  <si>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</si>
  <si>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</si>
  <si>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</si>
  <si>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</si>
  <si>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</si>
  <si>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</si>
  <si>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</si>
  <si>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</si>
  <si>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</si>
  <si>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</si>
  <si>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</si>
  <si>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</si>
  <si>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</si>
  <si>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</si>
  <si>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</si>
  <si>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</si>
  <si>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</si>
  <si>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</si>
  <si>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</si>
  <si>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</si>
  <si>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</si>
  <si>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</si>
  <si>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</si>
  <si>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</si>
  <si>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</si>
  <si>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</si>
  <si>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</si>
  <si>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</si>
  <si>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01.09.2023 года</t>
  </si>
  <si>
    <t>Задолженность на 01.09.2023</t>
  </si>
  <si>
    <t>Отклонение показателя на 01.09.2023 от показателя на 01.01.2023, (+/-)</t>
  </si>
  <si>
    <t>Темп роста (снижения) 01.09.2023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</si>
</sst>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P29" sqref="P29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49</v>
      </c>
      <c r="K8" s="18">
        <f>J8-G8</f>
        <v>-83</v>
      </c>
      <c r="L8" s="19">
        <f>J8/G8*100</f>
        <v>37.121212121212125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32</v>
      </c>
      <c r="K9" s="18">
        <f t="shared" ref="K9:K40" si="4">J9-G9</f>
        <v>-55</v>
      </c>
      <c r="L9" s="19">
        <f t="shared" ref="L9:L41" si="5">J9/G9*100</f>
        <v>36.781609195402297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17</v>
      </c>
      <c r="K10" s="18">
        <f t="shared" si="4"/>
        <v>-56</v>
      </c>
      <c r="L10" s="19">
        <f t="shared" si="5"/>
        <v>23.287671232876711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107</v>
      </c>
      <c r="K11" s="18">
        <f t="shared" si="4"/>
        <v>21</v>
      </c>
      <c r="L11" s="19">
        <f t="shared" si="5"/>
        <v>124.41860465116279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29</v>
      </c>
      <c r="K12" s="18">
        <f t="shared" si="4"/>
        <v>-74</v>
      </c>
      <c r="L12" s="19">
        <f t="shared" si="5"/>
        <v>28.155339805825243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32</v>
      </c>
      <c r="K13" s="18">
        <f t="shared" si="4"/>
        <v>-24</v>
      </c>
      <c r="L13" s="19">
        <f t="shared" si="5"/>
        <v>57.142857142857139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11</v>
      </c>
      <c r="K14" s="18">
        <f t="shared" si="4"/>
        <v>-58</v>
      </c>
      <c r="L14" s="19">
        <f t="shared" si="5"/>
        <v>15.942028985507244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196</v>
      </c>
      <c r="K15" s="18">
        <f t="shared" si="4"/>
        <v>130</v>
      </c>
      <c r="L15" s="19">
        <f t="shared" si="5"/>
        <v>296.969696969697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42</v>
      </c>
      <c r="K17" s="18">
        <f t="shared" si="4"/>
        <v>-135</v>
      </c>
      <c r="L17" s="19">
        <f t="shared" si="5"/>
        <v>23.728813559322035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73</v>
      </c>
      <c r="K18" s="18">
        <f t="shared" si="4"/>
        <v>-176</v>
      </c>
      <c r="L18" s="19">
        <f t="shared" si="5"/>
        <v>29.317269076305219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46</v>
      </c>
      <c r="K19" s="18">
        <f t="shared" si="4"/>
        <v>-35</v>
      </c>
      <c r="L19" s="19">
        <f t="shared" si="5"/>
        <v>56.79012345679012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71</v>
      </c>
      <c r="K21" s="18">
        <f t="shared" si="4"/>
        <v>-67</v>
      </c>
      <c r="L21" s="19">
        <f t="shared" si="5"/>
        <v>51.449275362318836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44</v>
      </c>
      <c r="K22" s="18">
        <f t="shared" si="4"/>
        <v>-125</v>
      </c>
      <c r="L22" s="19">
        <f t="shared" si="5"/>
        <v>26.035502958579883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67</v>
      </c>
      <c r="K23" s="18">
        <f t="shared" si="4"/>
        <v>-71</v>
      </c>
      <c r="L23" s="19">
        <f t="shared" si="5"/>
        <v>48.550724637681157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26</v>
      </c>
      <c r="K24" s="18">
        <f t="shared" si="4"/>
        <v>-115</v>
      </c>
      <c r="L24" s="19">
        <f t="shared" si="5"/>
        <v>18.439716312056735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16</v>
      </c>
      <c r="K25" s="18">
        <f t="shared" si="4"/>
        <v>-24</v>
      </c>
      <c r="L25" s="19">
        <f t="shared" si="5"/>
        <v>40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474</v>
      </c>
      <c r="K27" s="18">
        <f t="shared" si="4"/>
        <v>-292</v>
      </c>
      <c r="L27" s="19">
        <f t="shared" si="5"/>
        <v>61.879895561357699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24</v>
      </c>
      <c r="K28" s="18">
        <f t="shared" si="4"/>
        <v>-36</v>
      </c>
      <c r="L28" s="19">
        <f t="shared" si="5"/>
        <v>40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29</v>
      </c>
      <c r="K29" s="18">
        <f t="shared" si="4"/>
        <v>-34</v>
      </c>
      <c r="L29" s="19">
        <f t="shared" si="5"/>
        <v>46.031746031746032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79</v>
      </c>
      <c r="K30" s="18">
        <f t="shared" si="4"/>
        <v>-130</v>
      </c>
      <c r="L30" s="19">
        <f t="shared" si="5"/>
        <v>37.799043062200951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39</v>
      </c>
      <c r="K32" s="18">
        <f t="shared" si="4"/>
        <v>-67</v>
      </c>
      <c r="L32" s="19">
        <f t="shared" si="5"/>
        <v>36.79245283018868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233</v>
      </c>
      <c r="K33" s="18">
        <f t="shared" si="4"/>
        <v>152</v>
      </c>
      <c r="L33" s="19">
        <f t="shared" si="5"/>
        <v>287.65432098765433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15</v>
      </c>
      <c r="K34" s="18">
        <f t="shared" si="4"/>
        <v>-18</v>
      </c>
      <c r="L34" s="19">
        <f t="shared" si="5"/>
        <v>45.454545454545453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1</v>
      </c>
      <c r="K35" s="18">
        <f t="shared" si="4"/>
        <v>-17</v>
      </c>
      <c r="L35" s="19">
        <f t="shared" si="5"/>
        <v>5.5555555555555554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1709</v>
      </c>
      <c r="K36" s="18">
        <f t="shared" si="4"/>
        <v>-712</v>
      </c>
      <c r="L36" s="19">
        <f t="shared" si="5"/>
        <v>70.590665014456832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7609</v>
      </c>
      <c r="K37" s="18">
        <f t="shared" si="4"/>
        <v>-6785</v>
      </c>
      <c r="L37" s="19">
        <f t="shared" si="5"/>
        <v>52.862303737668469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106</v>
      </c>
      <c r="K38" s="18">
        <f t="shared" si="4"/>
        <v>-211</v>
      </c>
      <c r="L38" s="19">
        <f t="shared" si="5"/>
        <v>33.438485804416402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38</v>
      </c>
      <c r="K39" s="18">
        <f t="shared" si="4"/>
        <v>-90</v>
      </c>
      <c r="L39" s="19">
        <f t="shared" si="5"/>
        <v>29.6875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40</v>
      </c>
      <c r="K40" s="29">
        <f t="shared" si="4"/>
        <v>-40</v>
      </c>
      <c r="L40" s="31">
        <f t="shared" si="5"/>
        <v>50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11275</v>
      </c>
      <c r="K41" s="13">
        <f>SUM(K8:K40)</f>
        <v>-9376</v>
      </c>
      <c r="L41" s="32">
        <f t="shared" si="5"/>
        <v>54.597840298290649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2023-09-15T14:55:28Z</dcterms:modified>
</cp:coreProperties>
</file>