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40" windowWidth="20775" windowHeight="7620"/>
  </bookViews>
  <sheets>
    <sheet name="Документ" sheetId="2" r:id="rId1"/>
  </sheets>
  <definedNames>
    <definedName name="_xlnm.Print_Titles" localSheetId="0">Документ!$6:$6</definedName>
    <definedName name="_xlnm.Print_Area" localSheetId="0">Документ!$A$1:$F$177</definedName>
  </definedNames>
  <calcPr calcId="125725"/>
</workbook>
</file>

<file path=xl/calcChain.xml><?xml version="1.0" encoding="utf-8"?>
<calcChain xmlns="http://schemas.openxmlformats.org/spreadsheetml/2006/main">
  <c r="F165" i="2"/>
  <c r="E165"/>
  <c r="F120" l="1"/>
  <c r="E120"/>
  <c r="E105"/>
  <c r="F105"/>
  <c r="F84"/>
  <c r="E84"/>
  <c r="F16"/>
  <c r="E16"/>
  <c r="F11"/>
  <c r="E11"/>
  <c r="F9"/>
  <c r="E9"/>
  <c r="F15" l="1"/>
  <c r="E15"/>
  <c r="F8"/>
  <c r="E8"/>
  <c r="F7" l="1"/>
  <c r="E7"/>
</calcChain>
</file>

<file path=xl/sharedStrings.xml><?xml version="1.0" encoding="utf-8"?>
<sst xmlns="http://schemas.openxmlformats.org/spreadsheetml/2006/main" count="671" uniqueCount="340">
  <si>
    <t>1</t>
  </si>
  <si>
    <t>2</t>
  </si>
  <si>
    <t>3</t>
  </si>
  <si>
    <t>4</t>
  </si>
  <si>
    <t>5</t>
  </si>
  <si>
    <t>511</t>
  </si>
  <si>
    <t>Выравнивание бюджетной обеспеченности муниципальных районов (городских округов)</t>
  </si>
  <si>
    <t>2430213440</t>
  </si>
  <si>
    <t>1401</t>
  </si>
  <si>
    <t>512</t>
  </si>
  <si>
    <t>Дотации на поддержку мер по обеспечению сбалансированности местных бюджетов</t>
  </si>
  <si>
    <t>2430313470</t>
  </si>
  <si>
    <t>1402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</si>
  <si>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</si>
  <si>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2430913490</t>
  </si>
  <si>
    <t>Дотации на премирование победителей Всероссийского конкурса "Лучшая муниципальная практика" за счет средств резервного фонда Правительства Российской Федерации</t>
  </si>
  <si>
    <t>824005399F</t>
  </si>
  <si>
    <t>521</t>
  </si>
  <si>
    <t>Субсидии местным бюджетам для проведения капитального ремонта муниципальных образовательных организаций</t>
  </si>
  <si>
    <t>0210213050</t>
  </si>
  <si>
    <t>0701</t>
  </si>
  <si>
    <t>Реализация мероприятий по модернизации школьных систем образования за счет средств областного бюджета</t>
  </si>
  <si>
    <t>02103R7501</t>
  </si>
  <si>
    <t>0702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</si>
  <si>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</si>
  <si>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02103R7502</t>
  </si>
  <si>
    <t>Реализация мероприятий по модернизации школьных систем образования (Муниципальное бюджетное общеобразовательное учреждение "Полевской лицей" Курского района Курской области)</t>
  </si>
  <si>
    <t>02103R7503</t>
  </si>
  <si>
    <t>Реализация мероприятий по модернизации школьных систем образования (Муниципальное бюджетное общеобразовательное учреждение "Гимназия №2" города Курчатова)</t>
  </si>
  <si>
    <t>02103R7504</t>
  </si>
  <si>
    <t>Реализация мероприятий по модернизации школьных систем образования (Муниципальное бюджетное общеобразовательное учреждение "Солнечная средняя общеобразовательная школа" Золотухинского района Курской области)</t>
  </si>
  <si>
    <t>02103R7505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</si>
  <si>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№7 имени А.С. Пушкина")</t>
  </si>
  <si>
    <t>02103R7506</t>
  </si>
  <si>
    <t>Реализация мероприятий по модернизации школьных систем образования (Муниципальное казенное общеобразовательное учреждение "Горшеченская средняя общеобразовательная школа имени Н.И. Жиронкина")</t>
  </si>
  <si>
    <t>02103R7507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</si>
  <si>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</si>
  <si>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02103R7508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</si>
  <si>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</si>
  <si>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02103R7509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</si>
  <si>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№1 п.Пристень" Пристенского района Курской области)</t>
  </si>
  <si>
    <t>02103R750D</t>
  </si>
  <si>
    <t>Реализация мероприятий по модернизации школьных систем образования (Муниципальное казенное общеобразовательное учреждение "Волжанская средняя общеобразовательная школа имени Героя Социалистического Труда Василия Михайловича Репринцева" Советского района Курской области)</t>
  </si>
  <si>
    <t>02103R750G</t>
  </si>
  <si>
    <t>Реализация мероприятий по модернизации школьных систем образования (Муниципальное казенное общеобразовательное учреждение "Солнцевская средняя общеобразовательная школа" Солнцевского района Курской области)</t>
  </si>
  <si>
    <t>02103R750I</t>
  </si>
  <si>
    <t>Реализация мероприятий по модернизации школьных систем образования (Муниципальное казенное общеобразовательное учреждение "Субботинская средняя общеобразовательная школа" Солнцевского района Курской области)</t>
  </si>
  <si>
    <t>02103R750J</t>
  </si>
  <si>
    <t>Реализация мероприятий по модернизации школьных систем образования (Муниципальное казенное общеобразовательное учреждение "Глебовская средняя общеобразовательная школа" Фатежского района Курской области)</t>
  </si>
  <si>
    <t>02103R750L</t>
  </si>
  <si>
    <t>Реализация мероприятий по модернизации школьных систем образования (Муниципальное бюджетное общеобразовательное учреждение "Обоянская средняя общеобразовательная школа №2")</t>
  </si>
  <si>
    <t>02103R750N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</si>
  <si>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</si>
  <si>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02103R750Q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</si>
  <si>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</si>
  <si>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02103R750S</t>
  </si>
  <si>
    <t>0210413050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</si>
  <si>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</si>
  <si>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0210413080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</si>
  <si>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</si>
  <si>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0210413090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</si>
  <si>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</si>
  <si>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02104R3040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</si>
  <si>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</si>
  <si>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0210513060</t>
  </si>
  <si>
    <t>0703</t>
  </si>
  <si>
    <t>1003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</si>
  <si>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</si>
  <si>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021E151690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</si>
  <si>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</si>
  <si>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021E250970</t>
  </si>
  <si>
    <t>Обеспечение образовательных организаций материально-технической базой для внедрения цифровой образовательной среды</t>
  </si>
  <si>
    <t>021E452100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</si>
  <si>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</si>
  <si>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021EВ5179F</t>
  </si>
  <si>
    <t>Реализация мероприятий по обеспечению жильем молодых семей</t>
  </si>
  <si>
    <t>05102R4970</t>
  </si>
  <si>
    <t>1004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</si>
  <si>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</si>
  <si>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0510913600</t>
  </si>
  <si>
    <t>1403</t>
  </si>
  <si>
    <t>Озеленение</t>
  </si>
  <si>
    <t>0520713290</t>
  </si>
  <si>
    <t>0503</t>
  </si>
  <si>
    <t>Реализация малых проектов в сфере благоустройства</t>
  </si>
  <si>
    <t>0521310090</t>
  </si>
  <si>
    <t>Государственная поддержка закупки контейнеров для раздельного накопления твердых коммунальных отходов</t>
  </si>
  <si>
    <t>054G252690</t>
  </si>
  <si>
    <t>0605</t>
  </si>
  <si>
    <t>Обеспечение комплексного развития сельских территорий</t>
  </si>
  <si>
    <t>08303R5760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</si>
  <si>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муниципальных сегментов (и их подсистем) комплексной системы обеспечения безопасности жизнедеятельности населения Курской области АПК "Безопасный город"</t>
  </si>
  <si>
    <t>0910312820</t>
  </si>
  <si>
    <t>0310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</si>
  <si>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области"</t>
  </si>
  <si>
    <t>0910312821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</si>
  <si>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</si>
  <si>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10102R5193</t>
  </si>
  <si>
    <t>0801</t>
  </si>
  <si>
    <t>Поддержка отрасли культуры (государственная поддержка лучших работников сельских учреждений культуры)</t>
  </si>
  <si>
    <t>102A255191</t>
  </si>
  <si>
    <t>Поддержка отрасли культуры (государственная поддержка лучших сельских учреждений культуры)</t>
  </si>
  <si>
    <t>102A255195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</si>
  <si>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</si>
  <si>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1030312810</t>
  </si>
  <si>
    <t>Субсидии местным бюджетам по проведению капитального ремонта учреждений культуры</t>
  </si>
  <si>
    <t>1030313320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</si>
  <si>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</si>
  <si>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1030313330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</si>
  <si>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</si>
  <si>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10303R4670</t>
  </si>
  <si>
    <t>Развитие сети учреждений культурно-досугового типа</t>
  </si>
  <si>
    <t>103A155130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</si>
  <si>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</si>
  <si>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103A155197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</si>
  <si>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</si>
  <si>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1230113540</t>
  </si>
  <si>
    <t>0707</t>
  </si>
  <si>
    <t>Обеспечение условий для развития малого и среднего предпринимательства на территории Курской области</t>
  </si>
  <si>
    <t>1420111960</t>
  </si>
  <si>
    <t>0412</t>
  </si>
  <si>
    <t>Субсидии из областного бюджета бюджетам муниципальных образований Курской области на реализацию проекта по созданию и развитию программно-аппаратного комплекса "Умный Курчатов"</t>
  </si>
  <si>
    <t>1660112774</t>
  </si>
  <si>
    <t>0410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</si>
  <si>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</si>
  <si>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1710413390</t>
  </si>
  <si>
    <t>0409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</si>
  <si>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</si>
  <si>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171R153931</t>
  </si>
  <si>
    <t>Подготовка проектов межевания земельных участков и на проведение кадастровых работ</t>
  </si>
  <si>
    <t>18303R5990</t>
  </si>
  <si>
    <t>0405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</si>
  <si>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</si>
  <si>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201G152420</t>
  </si>
  <si>
    <t>Реализация государственных программ субъектов Российской Федерации в области использования и охраны водных объектов</t>
  </si>
  <si>
    <t>20201R0650</t>
  </si>
  <si>
    <t>0406</t>
  </si>
  <si>
    <t>Проведение комплексных кадастровых работ</t>
  </si>
  <si>
    <t>25101R5110</t>
  </si>
  <si>
    <t>Реализация федеральной целевой программы "Увековечение памяти погибших при защите Отечества на 2019 - 2024 годы"</t>
  </si>
  <si>
    <t>27008R2990</t>
  </si>
  <si>
    <t>Реализация программ формирования современной городской среды за счет средств областного бюджета</t>
  </si>
  <si>
    <t>270F255551</t>
  </si>
  <si>
    <t>Субсидии бюджетам муниципальных образований на реализацию проекта "Народный бюджет"</t>
  </si>
  <si>
    <t>8230014000</t>
  </si>
  <si>
    <t>0502</t>
  </si>
  <si>
    <t>1102</t>
  </si>
  <si>
    <t>522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</si>
  <si>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</si>
  <si>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</si>
  <si>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</si>
  <si>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021P252321</t>
  </si>
  <si>
    <t>Субсидии муниципальным образованиям Курской области на развитие социальной и инженерной инфраструктуры</t>
  </si>
  <si>
    <t>0510111500</t>
  </si>
  <si>
    <t>Стимулирование программ развития жилищного строительства субъектов Российской Федерации</t>
  </si>
  <si>
    <t>051F150210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</si>
  <si>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</si>
  <si>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051F150211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</si>
  <si>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</si>
  <si>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051P554950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</si>
  <si>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</si>
  <si>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0520909505</t>
  </si>
  <si>
    <t>Обеспечение мероприятий по модернизации систем коммунальной инфраструктуры за счет средств бюджета</t>
  </si>
  <si>
    <t>0520909605</t>
  </si>
  <si>
    <t>Развитие транспортной инфраструктуры на сельских территориях</t>
  </si>
  <si>
    <t>08302R3720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</si>
  <si>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</si>
  <si>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111P551390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</si>
  <si>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с участием средств резервного фонда Правительства Российской Федерации</t>
  </si>
  <si>
    <t>111P55139F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</si>
  <si>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</si>
  <si>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1710413370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</si>
  <si>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</si>
  <si>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2040112748</t>
  </si>
  <si>
    <t>Строительство и реконструкция (модернизация) объектов питьевого водоснабжения</t>
  </si>
  <si>
    <t>204F552430</t>
  </si>
  <si>
    <t>Строительство и реконструкция (модернизация) объектов питьевого водоснабжения за счет средств резервного фонда Правительства Российской Федерации</t>
  </si>
  <si>
    <t>204F55243F</t>
  </si>
  <si>
    <t>523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</si>
  <si>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</si>
  <si>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0210412770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</si>
  <si>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</si>
  <si>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05111R1130</t>
  </si>
  <si>
    <t>Субсидии муниципальным образованиям Курской области на расселение граждан из домов, признанных непригодными для проживания или аварийными в результате последствий взрывов взрывоопасных предметов</t>
  </si>
  <si>
    <t>0511512819</t>
  </si>
  <si>
    <t>0501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</si>
  <si>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</si>
  <si>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051F367483</t>
  </si>
  <si>
    <t>Обеспечение мероприятий по переселению граждан из аварийного жилищного фонда за счет средств бюджета</t>
  </si>
  <si>
    <t>051F367484</t>
  </si>
  <si>
    <t>Реализация программ формирования современной городской среды</t>
  </si>
  <si>
    <t>270F255550</t>
  </si>
  <si>
    <t>2800111500</t>
  </si>
  <si>
    <t>2800211500</t>
  </si>
  <si>
    <t>Создание новых мест в общеобразовательных организациях, расположенных в сельской местности и поселках городского типа</t>
  </si>
  <si>
    <t>280E152300</t>
  </si>
  <si>
    <t>Создание новых мест в общеобразовательных организациях, расположенных в сельской местности и поселках городского типа, c участием средств резервного фонда Правительства Российской Федерации</t>
  </si>
  <si>
    <t>280E15230F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</si>
  <si>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</si>
  <si>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280E153050</t>
  </si>
  <si>
    <t>Создание новых мест в общеобразовательных организациях</t>
  </si>
  <si>
    <t>280E155200</t>
  </si>
  <si>
    <t>Создание новых мест в общеобразовательных организациях за счет средств областного бюджета</t>
  </si>
  <si>
    <t>280E155201</t>
  </si>
  <si>
    <t>Создание новых мест в общеобразовательных организациях с участием средств резервного фонда Правительства Российской Федерации</t>
  </si>
  <si>
    <t>280E15520F</t>
  </si>
  <si>
    <t>530</t>
  </si>
  <si>
    <t>Выплата компенсации части родительской платы</t>
  </si>
  <si>
    <t>0210213000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</si>
  <si>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</si>
  <si>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0210213030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</si>
  <si>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</si>
  <si>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0210413040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</si>
  <si>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</si>
  <si>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0210513070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</si>
  <si>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</si>
  <si>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0210612799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</si>
  <si>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</si>
  <si>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0210612800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</si>
  <si>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</si>
  <si>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0210653030</t>
  </si>
  <si>
    <t>0220412799</t>
  </si>
  <si>
    <t>0220412800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</si>
  <si>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</si>
  <si>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0250313120</t>
  </si>
  <si>
    <t>0709</t>
  </si>
  <si>
    <t>Субвенции на обеспечение мер социальной поддержки ветеранов труда и тружеников тыла</t>
  </si>
  <si>
    <t>0310313140</t>
  </si>
  <si>
    <t>Предоставление гражданам субсидий на оплату жилых помещений и коммунальных услуг</t>
  </si>
  <si>
    <t>0310613130</t>
  </si>
  <si>
    <t>Оплата жилищно-коммунальных услуг отдельным категориям граждан</t>
  </si>
  <si>
    <t>0310652500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</si>
  <si>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</si>
  <si>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03106R4620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</si>
  <si>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</si>
  <si>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03106R4621</t>
  </si>
  <si>
    <t>Обеспечение мер социальной поддержки реабилитированных лиц и лиц, признанных пострадавшими от политических репрессий</t>
  </si>
  <si>
    <t>0310911170</t>
  </si>
  <si>
    <t>Меры социальной поддержки  гражданам, имеющим звание "Ветеран труда Курской области"</t>
  </si>
  <si>
    <t>0311111140</t>
  </si>
  <si>
    <t>Предоставление социальной поддержки отдельным категориям граждан по обеспечению продовольственными товарами</t>
  </si>
  <si>
    <t>0311311180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</si>
  <si>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</si>
  <si>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0312413210</t>
  </si>
  <si>
    <t>1006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</si>
  <si>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</si>
  <si>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0312413220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</si>
  <si>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</si>
  <si>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0312413601</t>
  </si>
  <si>
    <t>Ежемесячное пособие на ребенка</t>
  </si>
  <si>
    <t>0330111130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</si>
  <si>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</si>
  <si>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0330113221</t>
  </si>
  <si>
    <t>Ежемесячная выплата на детей в возрасте от трех до семи лет включительно</t>
  </si>
  <si>
    <t>03301R3020</t>
  </si>
  <si>
    <t>Ежемесячная выплата на детей в возрасте от трех до семи лет включительно, за счет средств областного бюджета</t>
  </si>
  <si>
    <t>03301R3021</t>
  </si>
  <si>
    <t>Содержание ребенка в семье опекуна и приемной семье, а также вознаграждение, причитающееся приемному родителю</t>
  </si>
  <si>
    <t>0330213190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</si>
  <si>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</si>
  <si>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0331013170</t>
  </si>
  <si>
    <t>Меры социальной поддержки многодетным семьям</t>
  </si>
  <si>
    <t>0331111150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</si>
  <si>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</si>
  <si>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03314R0821</t>
  </si>
  <si>
    <t>Субвенции местным бюджетам на осуществление отдельных государственных полномочий в сфере трудовых отношений</t>
  </si>
  <si>
    <t>0620113310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</si>
  <si>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</si>
  <si>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</si>
  <si>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0710159300</t>
  </si>
  <si>
    <t>0113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</si>
  <si>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</si>
  <si>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0720151200</t>
  </si>
  <si>
    <t>0105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</si>
  <si>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</si>
  <si>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1030312802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</si>
  <si>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</si>
  <si>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1030313340</t>
  </si>
  <si>
    <t>0804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</si>
  <si>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</si>
  <si>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1030413350</t>
  </si>
  <si>
    <t>Субвенции местным бюджетам на осуществление отдельных государственных полномочий в сфере архивного дела</t>
  </si>
  <si>
    <t>1310213360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</si>
  <si>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</si>
  <si>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1840112700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</si>
  <si>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</si>
  <si>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</si>
  <si>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1840112712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</si>
  <si>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</si>
  <si>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2430213460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</si>
  <si>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</si>
  <si>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2610213480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</si>
  <si>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</si>
  <si>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2630113180</t>
  </si>
  <si>
    <t>Осуществление первичного воинского учета на территориях, где отсутствуют военные комиссариаты</t>
  </si>
  <si>
    <t>8120051180</t>
  </si>
  <si>
    <t>0203</t>
  </si>
  <si>
    <t>540</t>
  </si>
  <si>
    <t>Проведение мероприятий в области образования</t>
  </si>
  <si>
    <t>0210612420</t>
  </si>
  <si>
    <t>0220412420</t>
  </si>
  <si>
    <t>Создание модельных муниципальных библиотек</t>
  </si>
  <si>
    <t>101A154540</t>
  </si>
  <si>
    <t>Гранты на развитие культуры и искусства</t>
  </si>
  <si>
    <t>102A211820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</si>
  <si>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</si>
  <si>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1470313530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</si>
  <si>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</si>
  <si>
    <t>171045784F</t>
  </si>
  <si>
    <t>Развитие инфраструктуры дорожного хозяйства</t>
  </si>
  <si>
    <t>171R153890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</si>
  <si>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</si>
  <si>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171R254180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</si>
  <si>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</si>
  <si>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</si>
  <si>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</si>
  <si>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270F25424F</t>
  </si>
  <si>
    <t xml:space="preserve">ИНФОРМАЦИЯ </t>
  </si>
  <si>
    <t>о предоставлении межбюджетных трасфертов бюджетам муниципальных образований Курской области</t>
  </si>
  <si>
    <t>Наименование показателя</t>
  </si>
  <si>
    <t>РзПР</t>
  </si>
  <si>
    <t>ЦСР</t>
  </si>
  <si>
    <t>ВР</t>
  </si>
  <si>
    <t>Кассовое исполнение</t>
  </si>
  <si>
    <t>(рублей)</t>
  </si>
  <si>
    <t>6</t>
  </si>
  <si>
    <t>Межбюджетные трансферты бюджетам муниципальных образований, всего:</t>
  </si>
  <si>
    <t>Дотации:</t>
  </si>
  <si>
    <t>510</t>
  </si>
  <si>
    <t>Дотации на выравнивание бюджетной обеспеченност:</t>
  </si>
  <si>
    <t>Иные дотации:</t>
  </si>
  <si>
    <t>Субсидии:</t>
  </si>
  <si>
    <t>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</si>
  <si>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</si>
  <si>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за 2022 год</t>
  </si>
  <si>
    <t>Уточненный план               на 2022 год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</si>
  <si>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</si>
  <si>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</si>
  <si>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Субвенции:</t>
  </si>
  <si>
    <t>Иные межбюдетные трансферты:</t>
  </si>
</sst>
</file>

<file path=xl/styles.xml><?xml version="1.0" encoding="utf-8"?>
<styleSheet xmlns="http://schemas.openxmlformats.org/spreadsheetml/2006/main">
  <fonts count="15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4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4" fontId="3" fillId="2" borderId="8">
      <alignment horizontal="right" vertical="top" shrinkToFit="1"/>
    </xf>
    <xf numFmtId="0" fontId="3" fillId="3" borderId="9">
      <alignment horizontal="left" vertical="top" wrapText="1"/>
    </xf>
    <xf numFmtId="49" fontId="3" fillId="3" borderId="10">
      <alignment horizontal="center" vertical="top" shrinkToFit="1"/>
    </xf>
    <xf numFmtId="4" fontId="3" fillId="3" borderId="10">
      <alignment horizontal="right" vertical="top" shrinkToFit="1"/>
    </xf>
    <xf numFmtId="4" fontId="3" fillId="3" borderId="11">
      <alignment horizontal="right" vertical="top" shrinkToFit="1"/>
    </xf>
    <xf numFmtId="0" fontId="4" fillId="0" borderId="9">
      <alignment horizontal="left" vertical="top" wrapText="1"/>
    </xf>
    <xf numFmtId="49" fontId="2" fillId="0" borderId="10">
      <alignment horizontal="center" vertical="top" shrinkToFit="1"/>
    </xf>
    <xf numFmtId="4" fontId="2" fillId="0" borderId="10">
      <alignment horizontal="right" vertical="top" shrinkToFit="1"/>
    </xf>
    <xf numFmtId="4" fontId="2" fillId="0" borderId="11">
      <alignment horizontal="right" vertical="top" shrinkToFit="1"/>
    </xf>
    <xf numFmtId="4" fontId="5" fillId="4" borderId="12">
      <alignment horizontal="right" shrinkToFit="1"/>
    </xf>
    <xf numFmtId="4" fontId="5" fillId="4" borderId="13">
      <alignment horizontal="right" shrinkToFi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9" fontId="9" fillId="0" borderId="16" xfId="4" applyNumberFormat="1" applyFont="1" applyBorder="1" applyAlignment="1" applyProtection="1">
      <alignment horizontal="center" vertical="center" wrapText="1"/>
    </xf>
    <xf numFmtId="49" fontId="9" fillId="0" borderId="16" xfId="3" applyNumberFormat="1" applyFont="1" applyBorder="1" applyAlignment="1" applyProtection="1">
      <alignment horizontal="center" vertical="center" wrapText="1"/>
    </xf>
    <xf numFmtId="49" fontId="9" fillId="0" borderId="16" xfId="5" applyNumberFormat="1" applyFont="1" applyBorder="1" applyAlignment="1" applyProtection="1">
      <alignment horizontal="center" vertical="center" wrapText="1"/>
    </xf>
    <xf numFmtId="49" fontId="10" fillId="0" borderId="16" xfId="6" applyNumberFormat="1" applyFont="1" applyBorder="1" applyAlignment="1" applyProtection="1">
      <alignment horizontal="center" vertical="center" wrapText="1"/>
    </xf>
    <xf numFmtId="49" fontId="10" fillId="0" borderId="16" xfId="7" applyNumberFormat="1" applyFont="1" applyBorder="1" applyProtection="1">
      <alignment horizontal="center" vertical="center" wrapText="1"/>
    </xf>
    <xf numFmtId="0" fontId="0" fillId="0" borderId="1" xfId="0" applyFont="1" applyBorder="1" applyProtection="1">
      <protection locked="0"/>
    </xf>
    <xf numFmtId="4" fontId="9" fillId="0" borderId="16" xfId="7" applyNumberFormat="1" applyFont="1" applyFill="1" applyBorder="1" applyAlignment="1" applyProtection="1">
      <alignment horizontal="right" vertical="center" wrapText="1"/>
    </xf>
    <xf numFmtId="49" fontId="9" fillId="0" borderId="16" xfId="7" applyNumberFormat="1" applyFont="1" applyFill="1" applyBorder="1" applyAlignment="1" applyProtection="1">
      <alignment horizontal="center" vertical="center" wrapText="1"/>
    </xf>
    <xf numFmtId="49" fontId="11" fillId="0" borderId="16" xfId="9" applyNumberFormat="1" applyFont="1" applyFill="1" applyBorder="1" applyAlignment="1" applyProtection="1">
      <alignment horizontal="center" vertical="center" shrinkToFit="1"/>
    </xf>
    <xf numFmtId="4" fontId="11" fillId="0" borderId="16" xfId="10" applyNumberFormat="1" applyFont="1" applyFill="1" applyBorder="1" applyAlignment="1" applyProtection="1">
      <alignment horizontal="right" vertical="center" shrinkToFit="1"/>
    </xf>
    <xf numFmtId="4" fontId="11" fillId="0" borderId="16" xfId="11" applyNumberFormat="1" applyFont="1" applyFill="1" applyBorder="1" applyAlignment="1" applyProtection="1">
      <alignment horizontal="right" vertical="center" shrinkToFit="1"/>
    </xf>
    <xf numFmtId="0" fontId="10" fillId="0" borderId="16" xfId="16" quotePrefix="1" applyNumberFormat="1" applyFont="1" applyBorder="1" applyProtection="1">
      <alignment horizontal="left" vertical="top" wrapText="1"/>
    </xf>
    <xf numFmtId="0" fontId="13" fillId="0" borderId="0" xfId="0" applyFont="1" applyProtection="1">
      <protection locked="0"/>
    </xf>
    <xf numFmtId="4" fontId="10" fillId="0" borderId="16" xfId="7" applyNumberFormat="1" applyFont="1" applyBorder="1" applyAlignment="1" applyProtection="1">
      <alignment horizontal="center" vertical="center" wrapText="1"/>
    </xf>
    <xf numFmtId="4" fontId="10" fillId="0" borderId="16" xfId="18" applyNumberFormat="1" applyFont="1" applyBorder="1" applyAlignment="1" applyProtection="1">
      <alignment horizontal="right" vertical="center" shrinkToFit="1"/>
    </xf>
    <xf numFmtId="4" fontId="10" fillId="0" borderId="16" xfId="19" applyNumberFormat="1" applyFont="1" applyBorder="1" applyAlignment="1" applyProtection="1">
      <alignment horizontal="right" vertical="center" shrinkToFit="1"/>
    </xf>
    <xf numFmtId="0" fontId="13" fillId="0" borderId="0" xfId="0" applyFont="1" applyAlignment="1" applyProtection="1">
      <alignment horizontal="right" vertical="center"/>
      <protection locked="0"/>
    </xf>
    <xf numFmtId="49" fontId="9" fillId="0" borderId="16" xfId="17" applyNumberFormat="1" applyFont="1" applyBorder="1" applyAlignment="1" applyProtection="1">
      <alignment horizontal="center" vertical="center" shrinkToFit="1"/>
    </xf>
    <xf numFmtId="4" fontId="9" fillId="0" borderId="16" xfId="10" applyNumberFormat="1" applyFont="1" applyFill="1" applyBorder="1" applyAlignment="1" applyProtection="1">
      <alignment horizontal="right" vertical="center" shrinkToFit="1"/>
    </xf>
    <xf numFmtId="4" fontId="10" fillId="0" borderId="16" xfId="18" applyNumberFormat="1" applyFont="1" applyFill="1" applyBorder="1" applyAlignment="1" applyProtection="1">
      <alignment horizontal="right" vertical="center" shrinkToFit="1"/>
    </xf>
    <xf numFmtId="4" fontId="10" fillId="0" borderId="16" xfId="19" applyNumberFormat="1" applyFont="1" applyFill="1" applyBorder="1" applyAlignment="1" applyProtection="1">
      <alignment horizontal="right" vertical="center" shrinkToFit="1"/>
    </xf>
    <xf numFmtId="49" fontId="9" fillId="0" borderId="16" xfId="9" applyNumberFormat="1" applyFont="1" applyFill="1" applyBorder="1" applyProtection="1">
      <alignment horizontal="center" vertical="top" shrinkToFit="1"/>
    </xf>
    <xf numFmtId="49" fontId="10" fillId="0" borderId="16" xfId="17" applyNumberFormat="1" applyFont="1" applyBorder="1" applyAlignment="1" applyProtection="1">
      <alignment horizontal="center" vertical="center" shrinkToFit="1"/>
    </xf>
    <xf numFmtId="49" fontId="10" fillId="0" borderId="16" xfId="17" applyNumberFormat="1" applyFont="1" applyFill="1" applyBorder="1" applyAlignment="1" applyProtection="1">
      <alignment horizontal="center" vertical="center" shrinkToFit="1"/>
    </xf>
    <xf numFmtId="49" fontId="11" fillId="0" borderId="15" xfId="9" applyNumberFormat="1" applyFont="1" applyFill="1" applyBorder="1" applyProtection="1">
      <alignment horizontal="center" vertical="top" shrinkToFit="1"/>
    </xf>
    <xf numFmtId="0" fontId="10" fillId="0" borderId="16" xfId="16" quotePrefix="1" applyNumberFormat="1" applyFont="1" applyBorder="1" applyAlignment="1" applyProtection="1">
      <alignment horizontal="left" vertical="center" wrapText="1"/>
    </xf>
    <xf numFmtId="0" fontId="10" fillId="0" borderId="16" xfId="16" quotePrefix="1" applyNumberFormat="1" applyFont="1" applyBorder="1" applyAlignment="1" applyProtection="1">
      <alignment vertical="center" wrapText="1"/>
    </xf>
    <xf numFmtId="0" fontId="10" fillId="0" borderId="16" xfId="16" quotePrefix="1" applyNumberFormat="1" applyFont="1" applyFill="1" applyBorder="1" applyAlignment="1" applyProtection="1">
      <alignment vertical="center" wrapText="1"/>
    </xf>
    <xf numFmtId="49" fontId="9" fillId="0" borderId="16" xfId="9" applyNumberFormat="1" applyFont="1" applyFill="1" applyBorder="1" applyAlignment="1" applyProtection="1">
      <alignment horizontal="center" vertical="center" shrinkToFit="1"/>
    </xf>
    <xf numFmtId="0" fontId="14" fillId="0" borderId="0" xfId="0" applyFont="1" applyProtection="1">
      <protection locked="0"/>
    </xf>
    <xf numFmtId="0" fontId="11" fillId="0" borderId="16" xfId="8" applyNumberFormat="1" applyFont="1" applyFill="1" applyBorder="1" applyAlignment="1" applyProtection="1">
      <alignment horizontal="left" vertical="top" wrapText="1"/>
    </xf>
    <xf numFmtId="49" fontId="9" fillId="0" borderId="16" xfId="6" applyNumberFormat="1" applyFont="1" applyFill="1" applyBorder="1" applyAlignment="1" applyProtection="1">
      <alignment horizontal="left" vertical="center" wrapText="1"/>
    </xf>
    <xf numFmtId="49" fontId="11" fillId="0" borderId="16" xfId="6" applyNumberFormat="1" applyFont="1" applyFill="1" applyBorder="1" applyAlignment="1" applyProtection="1">
      <alignment horizontal="left" vertical="center" wrapText="1"/>
    </xf>
    <xf numFmtId="0" fontId="11" fillId="0" borderId="18" xfId="16" applyNumberFormat="1" applyFont="1" applyFill="1" applyBorder="1" applyAlignment="1" applyProtection="1">
      <alignment horizontal="left" vertical="center" wrapText="1"/>
    </xf>
    <xf numFmtId="0" fontId="11" fillId="0" borderId="19" xfId="16" applyNumberFormat="1" applyFont="1" applyFill="1" applyBorder="1" applyAlignment="1" applyProtection="1">
      <alignment horizontal="left" vertical="center" wrapText="1"/>
    </xf>
    <xf numFmtId="0" fontId="11" fillId="0" borderId="20" xfId="16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Protection="1">
      <alignment horizontal="center" vertical="top" wrapText="1"/>
    </xf>
    <xf numFmtId="0" fontId="7" fillId="0" borderId="1" xfId="1" applyFont="1">
      <alignment horizontal="center" vertical="top" wrapText="1"/>
    </xf>
    <xf numFmtId="0" fontId="8" fillId="0" borderId="1" xfId="1" applyNumberFormat="1" applyFont="1" applyProtection="1">
      <alignment horizontal="center" vertical="top" wrapText="1"/>
    </xf>
    <xf numFmtId="0" fontId="8" fillId="0" borderId="1" xfId="1" applyFont="1">
      <alignment horizontal="center" vertical="top" wrapText="1"/>
    </xf>
    <xf numFmtId="0" fontId="7" fillId="0" borderId="1" xfId="1" applyNumberFormat="1" applyFont="1" applyAlignment="1" applyProtection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17" xfId="2" applyNumberFormat="1" applyFont="1" applyBorder="1" applyAlignment="1" applyProtection="1">
      <alignment horizontal="right" wrapText="1"/>
    </xf>
    <xf numFmtId="0" fontId="10" fillId="0" borderId="17" xfId="2" applyFont="1" applyBorder="1" applyAlignment="1">
      <alignment horizontal="right" wrapText="1"/>
    </xf>
    <xf numFmtId="49" fontId="9" fillId="0" borderId="16" xfId="6" applyNumberFormat="1" applyFont="1" applyFill="1" applyBorder="1" applyAlignment="1" applyProtection="1">
      <alignment horizontal="left" vertical="top" wrapText="1"/>
    </xf>
    <xf numFmtId="49" fontId="11" fillId="0" borderId="21" xfId="6" applyNumberFormat="1" applyFont="1" applyFill="1" applyBorder="1" applyAlignment="1" applyProtection="1">
      <alignment horizontal="left" vertical="center" wrapText="1"/>
    </xf>
    <xf numFmtId="49" fontId="11" fillId="0" borderId="22" xfId="6" applyNumberFormat="1" applyFont="1" applyFill="1" applyBorder="1" applyAlignment="1" applyProtection="1">
      <alignment horizontal="left" vertical="center" wrapText="1"/>
    </xf>
    <xf numFmtId="49" fontId="11" fillId="0" borderId="23" xfId="6" applyNumberFormat="1" applyFont="1" applyFill="1" applyBorder="1" applyAlignment="1" applyProtection="1">
      <alignment horizontal="left" vertical="center" wrapText="1"/>
    </xf>
    <xf numFmtId="0" fontId="9" fillId="0" borderId="18" xfId="8" applyNumberFormat="1" applyFont="1" applyFill="1" applyBorder="1" applyAlignment="1" applyProtection="1">
      <alignment horizontal="left" vertical="center" wrapText="1"/>
    </xf>
    <xf numFmtId="0" fontId="9" fillId="0" borderId="19" xfId="8" applyNumberFormat="1" applyFont="1" applyFill="1" applyBorder="1" applyAlignment="1" applyProtection="1">
      <alignment horizontal="left" vertical="center" wrapText="1"/>
    </xf>
    <xf numFmtId="0" fontId="9" fillId="0" borderId="20" xfId="8" applyNumberFormat="1" applyFont="1" applyFill="1" applyBorder="1" applyAlignment="1" applyProtection="1">
      <alignment horizontal="left" vertical="center" wrapText="1"/>
    </xf>
    <xf numFmtId="0" fontId="9" fillId="0" borderId="18" xfId="8" applyNumberFormat="1" applyFont="1" applyFill="1" applyBorder="1" applyAlignment="1" applyProtection="1">
      <alignment horizontal="left" vertical="top" wrapText="1"/>
    </xf>
    <xf numFmtId="0" fontId="9" fillId="0" borderId="19" xfId="8" applyNumberFormat="1" applyFont="1" applyFill="1" applyBorder="1" applyAlignment="1" applyProtection="1">
      <alignment horizontal="left" vertical="top" wrapText="1"/>
    </xf>
    <xf numFmtId="0" fontId="9" fillId="0" borderId="20" xfId="8" applyNumberFormat="1" applyFont="1" applyFill="1" applyBorder="1" applyAlignment="1" applyProtection="1">
      <alignment horizontal="left" vertical="top" wrapText="1"/>
    </xf>
  </cellXfs>
  <cellStyles count="27">
    <cellStyle name="br" xfId="24"/>
    <cellStyle name="col" xfId="23"/>
    <cellStyle name="ex58" xfId="20"/>
    <cellStyle name="ex59" xfId="21"/>
    <cellStyle name="ex60" xfId="8"/>
    <cellStyle name="ex61" xfId="9"/>
    <cellStyle name="ex6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st57" xfId="2"/>
    <cellStyle name="style0" xfId="25"/>
    <cellStyle name="td" xfId="26"/>
    <cellStyle name="tr" xfId="22"/>
    <cellStyle name="xl_bot_header" xfId="7"/>
    <cellStyle name="xl_bot_left_header" xfId="6"/>
    <cellStyle name="xl_header" xfId="1"/>
    <cellStyle name="xl_top_header" xfId="4"/>
    <cellStyle name="xl_top_left_header" xfId="3"/>
    <cellStyle name="xl_top_right_header" xfId="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5"/>
  <sheetViews>
    <sheetView showGridLines="0" tabSelected="1" topLeftCell="A175" zoomScaleNormal="100" workbookViewId="0">
      <selection activeCell="C189" sqref="C189"/>
    </sheetView>
  </sheetViews>
  <sheetFormatPr defaultRowHeight="15"/>
  <cols>
    <col min="1" max="1" width="40.5703125" style="15" customWidth="1"/>
    <col min="2" max="2" width="7.5703125" style="15" customWidth="1"/>
    <col min="3" max="3" width="14" style="15" customWidth="1"/>
    <col min="4" max="4" width="6.7109375" style="15" customWidth="1"/>
    <col min="5" max="5" width="17.5703125" style="19" customWidth="1"/>
    <col min="6" max="6" width="17" style="19" customWidth="1"/>
    <col min="7" max="16384" width="9.140625" style="1"/>
  </cols>
  <sheetData>
    <row r="1" spans="1:6" s="2" customFormat="1" ht="15.75" customHeight="1">
      <c r="A1" s="39" t="s">
        <v>317</v>
      </c>
      <c r="B1" s="40"/>
      <c r="C1" s="40"/>
      <c r="D1" s="40"/>
      <c r="E1" s="40"/>
      <c r="F1" s="40"/>
    </row>
    <row r="2" spans="1:6" s="2" customFormat="1">
      <c r="A2" s="41" t="s">
        <v>318</v>
      </c>
      <c r="B2" s="42"/>
      <c r="C2" s="42"/>
      <c r="D2" s="42"/>
      <c r="E2" s="42"/>
      <c r="F2" s="42"/>
    </row>
    <row r="3" spans="1:6" s="2" customFormat="1" ht="17.25" customHeight="1">
      <c r="A3" s="43" t="s">
        <v>334</v>
      </c>
      <c r="B3" s="44"/>
      <c r="C3" s="44"/>
      <c r="D3" s="44"/>
      <c r="E3" s="44"/>
      <c r="F3" s="44"/>
    </row>
    <row r="4" spans="1:6" s="2" customFormat="1">
      <c r="A4" s="45" t="s">
        <v>324</v>
      </c>
      <c r="B4" s="46"/>
      <c r="C4" s="46"/>
      <c r="D4" s="46"/>
      <c r="E4" s="46"/>
      <c r="F4" s="46"/>
    </row>
    <row r="5" spans="1:6" s="2" customFormat="1" ht="33.75" customHeight="1">
      <c r="A5" s="4" t="s">
        <v>319</v>
      </c>
      <c r="B5" s="3" t="s">
        <v>320</v>
      </c>
      <c r="C5" s="3" t="s">
        <v>321</v>
      </c>
      <c r="D5" s="3" t="s">
        <v>322</v>
      </c>
      <c r="E5" s="3" t="s">
        <v>335</v>
      </c>
      <c r="F5" s="5" t="s">
        <v>323</v>
      </c>
    </row>
    <row r="6" spans="1:6" s="8" customFormat="1">
      <c r="A6" s="6" t="s">
        <v>0</v>
      </c>
      <c r="B6" s="7" t="s">
        <v>1</v>
      </c>
      <c r="C6" s="7" t="s">
        <v>2</v>
      </c>
      <c r="D6" s="7" t="s">
        <v>3</v>
      </c>
      <c r="E6" s="16" t="s">
        <v>4</v>
      </c>
      <c r="F6" s="16" t="s">
        <v>325</v>
      </c>
    </row>
    <row r="7" spans="1:6" s="2" customFormat="1">
      <c r="A7" s="47" t="s">
        <v>326</v>
      </c>
      <c r="B7" s="47"/>
      <c r="C7" s="47"/>
      <c r="D7" s="47"/>
      <c r="E7" s="9">
        <f>E8+E15+E120+E165</f>
        <v>35535195410</v>
      </c>
      <c r="F7" s="9">
        <f>F8+F15+F120+F165</f>
        <v>35258601355.440002</v>
      </c>
    </row>
    <row r="8" spans="1:6" s="2" customFormat="1">
      <c r="A8" s="34" t="s">
        <v>327</v>
      </c>
      <c r="B8" s="34"/>
      <c r="C8" s="34"/>
      <c r="D8" s="10" t="s">
        <v>328</v>
      </c>
      <c r="E8" s="9">
        <f>E9+E11</f>
        <v>2278786383</v>
      </c>
      <c r="F8" s="9">
        <f>F9+F11</f>
        <v>2278786383</v>
      </c>
    </row>
    <row r="9" spans="1:6" s="2" customFormat="1" ht="15" customHeight="1">
      <c r="A9" s="35" t="s">
        <v>329</v>
      </c>
      <c r="B9" s="35"/>
      <c r="C9" s="35"/>
      <c r="D9" s="11" t="s">
        <v>5</v>
      </c>
      <c r="E9" s="12">
        <f>E10</f>
        <v>586119239</v>
      </c>
      <c r="F9" s="13">
        <f>F10</f>
        <v>586119239</v>
      </c>
    </row>
    <row r="10" spans="1:6" ht="30" customHeight="1">
      <c r="A10" s="14" t="s">
        <v>6</v>
      </c>
      <c r="B10" s="25" t="s">
        <v>8</v>
      </c>
      <c r="C10" s="25" t="s">
        <v>7</v>
      </c>
      <c r="D10" s="25" t="s">
        <v>5</v>
      </c>
      <c r="E10" s="17">
        <v>586119239</v>
      </c>
      <c r="F10" s="18">
        <v>586119239</v>
      </c>
    </row>
    <row r="11" spans="1:6" s="2" customFormat="1">
      <c r="A11" s="36" t="s">
        <v>330</v>
      </c>
      <c r="B11" s="37"/>
      <c r="C11" s="38"/>
      <c r="D11" s="11" t="s">
        <v>9</v>
      </c>
      <c r="E11" s="12">
        <f>SUM(E12:E14)</f>
        <v>1692667144</v>
      </c>
      <c r="F11" s="12">
        <f>SUM(F12:F14)</f>
        <v>1692667144</v>
      </c>
    </row>
    <row r="12" spans="1:6" ht="33.75" customHeight="1">
      <c r="A12" s="29" t="s">
        <v>10</v>
      </c>
      <c r="B12" s="25" t="s">
        <v>12</v>
      </c>
      <c r="C12" s="25" t="s">
        <v>11</v>
      </c>
      <c r="D12" s="25" t="s">
        <v>9</v>
      </c>
      <c r="E12" s="17">
        <v>1599667144</v>
      </c>
      <c r="F12" s="18">
        <v>1599667144</v>
      </c>
    </row>
    <row r="13" spans="1:6" ht="43.5" customHeight="1">
      <c r="A13" s="29" t="s">
        <v>13</v>
      </c>
      <c r="B13" s="25" t="s">
        <v>12</v>
      </c>
      <c r="C13" s="25" t="s">
        <v>14</v>
      </c>
      <c r="D13" s="25" t="s">
        <v>9</v>
      </c>
      <c r="E13" s="17">
        <v>30000000</v>
      </c>
      <c r="F13" s="18">
        <v>30000000</v>
      </c>
    </row>
    <row r="14" spans="1:6" ht="63.75">
      <c r="A14" s="29" t="s">
        <v>15</v>
      </c>
      <c r="B14" s="25" t="s">
        <v>12</v>
      </c>
      <c r="C14" s="25" t="s">
        <v>16</v>
      </c>
      <c r="D14" s="25" t="s">
        <v>9</v>
      </c>
      <c r="E14" s="17">
        <v>63000000</v>
      </c>
      <c r="F14" s="18">
        <v>63000000</v>
      </c>
    </row>
    <row r="15" spans="1:6">
      <c r="A15" s="34" t="s">
        <v>331</v>
      </c>
      <c r="B15" s="34"/>
      <c r="C15" s="34"/>
      <c r="D15" s="20" t="s">
        <v>332</v>
      </c>
      <c r="E15" s="21">
        <f>E16+E84+E105</f>
        <v>11695511622</v>
      </c>
      <c r="F15" s="21">
        <f>F16+F84+F105</f>
        <v>11483320238.32</v>
      </c>
    </row>
    <row r="16" spans="1:6" s="32" customFormat="1" ht="32.25" customHeight="1">
      <c r="A16" s="35" t="s">
        <v>333</v>
      </c>
      <c r="B16" s="35"/>
      <c r="C16" s="35"/>
      <c r="D16" s="11" t="s">
        <v>17</v>
      </c>
      <c r="E16" s="12">
        <f>SUM(E17:E83)</f>
        <v>6560116102</v>
      </c>
      <c r="F16" s="12">
        <f>SUM(F17:F83)</f>
        <v>6468943648.54</v>
      </c>
    </row>
    <row r="17" spans="1:6" ht="45" customHeight="1">
      <c r="A17" s="29" t="s">
        <v>18</v>
      </c>
      <c r="B17" s="25" t="s">
        <v>20</v>
      </c>
      <c r="C17" s="25" t="s">
        <v>19</v>
      </c>
      <c r="D17" s="25" t="s">
        <v>17</v>
      </c>
      <c r="E17" s="17">
        <v>585916</v>
      </c>
      <c r="F17" s="18">
        <v>523243.5</v>
      </c>
    </row>
    <row r="18" spans="1:6" ht="44.25" customHeight="1">
      <c r="A18" s="29" t="s">
        <v>21</v>
      </c>
      <c r="B18" s="25" t="s">
        <v>23</v>
      </c>
      <c r="C18" s="25" t="s">
        <v>22</v>
      </c>
      <c r="D18" s="25" t="s">
        <v>17</v>
      </c>
      <c r="E18" s="17">
        <v>44241427</v>
      </c>
      <c r="F18" s="18">
        <v>43887980.450000003</v>
      </c>
    </row>
    <row r="19" spans="1:6" ht="95.25" customHeight="1">
      <c r="A19" s="29" t="s">
        <v>24</v>
      </c>
      <c r="B19" s="25" t="s">
        <v>23</v>
      </c>
      <c r="C19" s="25" t="s">
        <v>25</v>
      </c>
      <c r="D19" s="25" t="s">
        <v>17</v>
      </c>
      <c r="E19" s="17">
        <v>132391816</v>
      </c>
      <c r="F19" s="18">
        <v>132386418.75</v>
      </c>
    </row>
    <row r="20" spans="1:6" ht="69" customHeight="1">
      <c r="A20" s="29" t="s">
        <v>26</v>
      </c>
      <c r="B20" s="25" t="s">
        <v>23</v>
      </c>
      <c r="C20" s="25" t="s">
        <v>27</v>
      </c>
      <c r="D20" s="25" t="s">
        <v>17</v>
      </c>
      <c r="E20" s="17">
        <v>43631289</v>
      </c>
      <c r="F20" s="18">
        <v>43631289</v>
      </c>
    </row>
    <row r="21" spans="1:6" ht="63.75">
      <c r="A21" s="29" t="s">
        <v>28</v>
      </c>
      <c r="B21" s="25" t="s">
        <v>23</v>
      </c>
      <c r="C21" s="25" t="s">
        <v>29</v>
      </c>
      <c r="D21" s="25" t="s">
        <v>17</v>
      </c>
      <c r="E21" s="17">
        <v>125830918</v>
      </c>
      <c r="F21" s="18">
        <v>125830918</v>
      </c>
    </row>
    <row r="22" spans="1:6" ht="69.75" customHeight="1">
      <c r="A22" s="29" t="s">
        <v>30</v>
      </c>
      <c r="B22" s="25" t="s">
        <v>23</v>
      </c>
      <c r="C22" s="25" t="s">
        <v>31</v>
      </c>
      <c r="D22" s="25" t="s">
        <v>17</v>
      </c>
      <c r="E22" s="17">
        <v>113272874</v>
      </c>
      <c r="F22" s="18">
        <v>113272874</v>
      </c>
    </row>
    <row r="23" spans="1:6" ht="81" customHeight="1">
      <c r="A23" s="29" t="s">
        <v>32</v>
      </c>
      <c r="B23" s="25" t="s">
        <v>23</v>
      </c>
      <c r="C23" s="25" t="s">
        <v>33</v>
      </c>
      <c r="D23" s="25" t="s">
        <v>17</v>
      </c>
      <c r="E23" s="17">
        <v>87089664</v>
      </c>
      <c r="F23" s="18">
        <v>87084763.769999996</v>
      </c>
    </row>
    <row r="24" spans="1:6" ht="76.5">
      <c r="A24" s="29" t="s">
        <v>34</v>
      </c>
      <c r="B24" s="25" t="s">
        <v>23</v>
      </c>
      <c r="C24" s="25" t="s">
        <v>35</v>
      </c>
      <c r="D24" s="25" t="s">
        <v>17</v>
      </c>
      <c r="E24" s="17">
        <v>147882216</v>
      </c>
      <c r="F24" s="18">
        <v>147177019.43000001</v>
      </c>
    </row>
    <row r="25" spans="1:6" ht="66.75" customHeight="1">
      <c r="A25" s="29" t="s">
        <v>36</v>
      </c>
      <c r="B25" s="25" t="s">
        <v>23</v>
      </c>
      <c r="C25" s="25" t="s">
        <v>37</v>
      </c>
      <c r="D25" s="25" t="s">
        <v>17</v>
      </c>
      <c r="E25" s="17">
        <v>92617706</v>
      </c>
      <c r="F25" s="18">
        <v>72607438.260000005</v>
      </c>
    </row>
    <row r="26" spans="1:6" ht="69" customHeight="1">
      <c r="A26" s="29" t="s">
        <v>38</v>
      </c>
      <c r="B26" s="25" t="s">
        <v>23</v>
      </c>
      <c r="C26" s="25" t="s">
        <v>39</v>
      </c>
      <c r="D26" s="25" t="s">
        <v>17</v>
      </c>
      <c r="E26" s="17">
        <v>63280277</v>
      </c>
      <c r="F26" s="18">
        <v>51481593.030000001</v>
      </c>
    </row>
    <row r="27" spans="1:6" ht="78.75" customHeight="1">
      <c r="A27" s="29" t="s">
        <v>40</v>
      </c>
      <c r="B27" s="25" t="s">
        <v>23</v>
      </c>
      <c r="C27" s="25" t="s">
        <v>41</v>
      </c>
      <c r="D27" s="25" t="s">
        <v>17</v>
      </c>
      <c r="E27" s="17">
        <v>75355518</v>
      </c>
      <c r="F27" s="18">
        <v>75355517.980000004</v>
      </c>
    </row>
    <row r="28" spans="1:6" ht="92.25" customHeight="1">
      <c r="A28" s="29" t="s">
        <v>42</v>
      </c>
      <c r="B28" s="25" t="s">
        <v>23</v>
      </c>
      <c r="C28" s="25" t="s">
        <v>43</v>
      </c>
      <c r="D28" s="25" t="s">
        <v>17</v>
      </c>
      <c r="E28" s="17">
        <v>69656800</v>
      </c>
      <c r="F28" s="18">
        <v>69656684.560000002</v>
      </c>
    </row>
    <row r="29" spans="1:6" ht="66.75" customHeight="1">
      <c r="A29" s="29" t="s">
        <v>44</v>
      </c>
      <c r="B29" s="25" t="s">
        <v>23</v>
      </c>
      <c r="C29" s="25" t="s">
        <v>45</v>
      </c>
      <c r="D29" s="25" t="s">
        <v>17</v>
      </c>
      <c r="E29" s="17">
        <v>74702178</v>
      </c>
      <c r="F29" s="18">
        <v>74701108.709999993</v>
      </c>
    </row>
    <row r="30" spans="1:6" ht="78.75" customHeight="1">
      <c r="A30" s="29" t="s">
        <v>46</v>
      </c>
      <c r="B30" s="25" t="s">
        <v>23</v>
      </c>
      <c r="C30" s="25" t="s">
        <v>47</v>
      </c>
      <c r="D30" s="25" t="s">
        <v>17</v>
      </c>
      <c r="E30" s="17">
        <v>57474556</v>
      </c>
      <c r="F30" s="18">
        <v>57474556</v>
      </c>
    </row>
    <row r="31" spans="1:6" ht="70.5" customHeight="1">
      <c r="A31" s="29" t="s">
        <v>48</v>
      </c>
      <c r="B31" s="25" t="s">
        <v>23</v>
      </c>
      <c r="C31" s="25" t="s">
        <v>49</v>
      </c>
      <c r="D31" s="25" t="s">
        <v>17</v>
      </c>
      <c r="E31" s="17">
        <v>61482535</v>
      </c>
      <c r="F31" s="18">
        <v>61482535</v>
      </c>
    </row>
    <row r="32" spans="1:6" ht="70.5" customHeight="1">
      <c r="A32" s="29" t="s">
        <v>50</v>
      </c>
      <c r="B32" s="25" t="s">
        <v>23</v>
      </c>
      <c r="C32" s="25" t="s">
        <v>51</v>
      </c>
      <c r="D32" s="25" t="s">
        <v>17</v>
      </c>
      <c r="E32" s="17">
        <v>123010156</v>
      </c>
      <c r="F32" s="18">
        <v>123010156</v>
      </c>
    </row>
    <row r="33" spans="1:6" ht="72" customHeight="1">
      <c r="A33" s="29" t="s">
        <v>52</v>
      </c>
      <c r="B33" s="25" t="s">
        <v>23</v>
      </c>
      <c r="C33" s="25" t="s">
        <v>53</v>
      </c>
      <c r="D33" s="25" t="s">
        <v>17</v>
      </c>
      <c r="E33" s="17">
        <v>150813945</v>
      </c>
      <c r="F33" s="18">
        <v>150813945</v>
      </c>
    </row>
    <row r="34" spans="1:6" ht="81.75" customHeight="1">
      <c r="A34" s="29" t="s">
        <v>54</v>
      </c>
      <c r="B34" s="25" t="s">
        <v>23</v>
      </c>
      <c r="C34" s="25" t="s">
        <v>55</v>
      </c>
      <c r="D34" s="25" t="s">
        <v>17</v>
      </c>
      <c r="E34" s="17">
        <v>87254883</v>
      </c>
      <c r="F34" s="18">
        <v>87253598.209999993</v>
      </c>
    </row>
    <row r="35" spans="1:6" ht="44.25" customHeight="1">
      <c r="A35" s="29" t="s">
        <v>18</v>
      </c>
      <c r="B35" s="25" t="s">
        <v>23</v>
      </c>
      <c r="C35" s="25" t="s">
        <v>56</v>
      </c>
      <c r="D35" s="25" t="s">
        <v>17</v>
      </c>
      <c r="E35" s="17">
        <v>2700483</v>
      </c>
      <c r="F35" s="18">
        <v>2573650.9500000002</v>
      </c>
    </row>
    <row r="36" spans="1:6" ht="70.5" customHeight="1">
      <c r="A36" s="29" t="s">
        <v>57</v>
      </c>
      <c r="B36" s="25" t="s">
        <v>23</v>
      </c>
      <c r="C36" s="25" t="s">
        <v>58</v>
      </c>
      <c r="D36" s="25" t="s">
        <v>17</v>
      </c>
      <c r="E36" s="17">
        <v>25200016</v>
      </c>
      <c r="F36" s="18">
        <v>22332307.73</v>
      </c>
    </row>
    <row r="37" spans="1:6" ht="94.5" customHeight="1">
      <c r="A37" s="29" t="s">
        <v>59</v>
      </c>
      <c r="B37" s="25" t="s">
        <v>23</v>
      </c>
      <c r="C37" s="25" t="s">
        <v>60</v>
      </c>
      <c r="D37" s="25" t="s">
        <v>17</v>
      </c>
      <c r="E37" s="17">
        <v>20392422</v>
      </c>
      <c r="F37" s="18">
        <v>18081176.100000001</v>
      </c>
    </row>
    <row r="38" spans="1:6" ht="59.25" customHeight="1">
      <c r="A38" s="29" t="s">
        <v>61</v>
      </c>
      <c r="B38" s="25" t="s">
        <v>23</v>
      </c>
      <c r="C38" s="25" t="s">
        <v>62</v>
      </c>
      <c r="D38" s="25" t="s">
        <v>17</v>
      </c>
      <c r="E38" s="17">
        <v>490912387</v>
      </c>
      <c r="F38" s="18">
        <v>449618120.95999998</v>
      </c>
    </row>
    <row r="39" spans="1:6" ht="51">
      <c r="A39" s="29" t="s">
        <v>63</v>
      </c>
      <c r="B39" s="25" t="s">
        <v>20</v>
      </c>
      <c r="C39" s="25" t="s">
        <v>64</v>
      </c>
      <c r="D39" s="25" t="s">
        <v>17</v>
      </c>
      <c r="E39" s="17">
        <v>91007</v>
      </c>
      <c r="F39" s="18">
        <v>73977.22</v>
      </c>
    </row>
    <row r="40" spans="1:6" ht="51">
      <c r="A40" s="29" t="s">
        <v>63</v>
      </c>
      <c r="B40" s="25" t="s">
        <v>23</v>
      </c>
      <c r="C40" s="25" t="s">
        <v>64</v>
      </c>
      <c r="D40" s="25" t="s">
        <v>17</v>
      </c>
      <c r="E40" s="17">
        <v>3866590</v>
      </c>
      <c r="F40" s="18">
        <v>3286815.47</v>
      </c>
    </row>
    <row r="41" spans="1:6" ht="51">
      <c r="A41" s="29" t="s">
        <v>63</v>
      </c>
      <c r="B41" s="25" t="s">
        <v>65</v>
      </c>
      <c r="C41" s="25" t="s">
        <v>64</v>
      </c>
      <c r="D41" s="25" t="s">
        <v>17</v>
      </c>
      <c r="E41" s="17">
        <v>80204</v>
      </c>
      <c r="F41" s="18">
        <v>76173</v>
      </c>
    </row>
    <row r="42" spans="1:6" ht="51">
      <c r="A42" s="29" t="s">
        <v>63</v>
      </c>
      <c r="B42" s="25" t="s">
        <v>66</v>
      </c>
      <c r="C42" s="25" t="s">
        <v>64</v>
      </c>
      <c r="D42" s="25" t="s">
        <v>17</v>
      </c>
      <c r="E42" s="17">
        <v>1250611</v>
      </c>
      <c r="F42" s="18">
        <v>1152597.82</v>
      </c>
    </row>
    <row r="43" spans="1:6" ht="81" customHeight="1">
      <c r="A43" s="29" t="s">
        <v>67</v>
      </c>
      <c r="B43" s="25" t="s">
        <v>23</v>
      </c>
      <c r="C43" s="25" t="s">
        <v>68</v>
      </c>
      <c r="D43" s="25" t="s">
        <v>17</v>
      </c>
      <c r="E43" s="17">
        <v>54906123</v>
      </c>
      <c r="F43" s="18">
        <v>54313617.189999998</v>
      </c>
    </row>
    <row r="44" spans="1:6" ht="55.5" customHeight="1">
      <c r="A44" s="29" t="s">
        <v>69</v>
      </c>
      <c r="B44" s="25" t="s">
        <v>23</v>
      </c>
      <c r="C44" s="25" t="s">
        <v>70</v>
      </c>
      <c r="D44" s="25" t="s">
        <v>17</v>
      </c>
      <c r="E44" s="17">
        <v>13328878</v>
      </c>
      <c r="F44" s="18">
        <v>13014375.210000001</v>
      </c>
    </row>
    <row r="45" spans="1:6" ht="45.75" customHeight="1">
      <c r="A45" s="29" t="s">
        <v>71</v>
      </c>
      <c r="B45" s="25" t="s">
        <v>23</v>
      </c>
      <c r="C45" s="25" t="s">
        <v>72</v>
      </c>
      <c r="D45" s="25" t="s">
        <v>17</v>
      </c>
      <c r="E45" s="17">
        <v>80991052</v>
      </c>
      <c r="F45" s="18">
        <v>79146525.329999998</v>
      </c>
    </row>
    <row r="46" spans="1:6" ht="56.25" customHeight="1">
      <c r="A46" s="29" t="s">
        <v>73</v>
      </c>
      <c r="B46" s="25" t="s">
        <v>23</v>
      </c>
      <c r="C46" s="25" t="s">
        <v>74</v>
      </c>
      <c r="D46" s="25" t="s">
        <v>17</v>
      </c>
      <c r="E46" s="17">
        <v>33330421</v>
      </c>
      <c r="F46" s="18">
        <v>33302122.09</v>
      </c>
    </row>
    <row r="47" spans="1:6" ht="30" customHeight="1">
      <c r="A47" s="29" t="s">
        <v>75</v>
      </c>
      <c r="B47" s="25" t="s">
        <v>77</v>
      </c>
      <c r="C47" s="25" t="s">
        <v>76</v>
      </c>
      <c r="D47" s="25" t="s">
        <v>17</v>
      </c>
      <c r="E47" s="17">
        <v>43656308</v>
      </c>
      <c r="F47" s="18">
        <v>43656308</v>
      </c>
    </row>
    <row r="48" spans="1:6" ht="71.25" customHeight="1">
      <c r="A48" s="29" t="s">
        <v>78</v>
      </c>
      <c r="B48" s="25" t="s">
        <v>80</v>
      </c>
      <c r="C48" s="25" t="s">
        <v>79</v>
      </c>
      <c r="D48" s="25" t="s">
        <v>17</v>
      </c>
      <c r="E48" s="17">
        <v>33725705</v>
      </c>
      <c r="F48" s="18">
        <v>33725705</v>
      </c>
    </row>
    <row r="49" spans="1:6">
      <c r="A49" s="29" t="s">
        <v>81</v>
      </c>
      <c r="B49" s="25" t="s">
        <v>83</v>
      </c>
      <c r="C49" s="25" t="s">
        <v>82</v>
      </c>
      <c r="D49" s="25" t="s">
        <v>17</v>
      </c>
      <c r="E49" s="17">
        <v>1120393</v>
      </c>
      <c r="F49" s="18">
        <v>839793.06</v>
      </c>
    </row>
    <row r="50" spans="1:6" ht="30" customHeight="1">
      <c r="A50" s="29" t="s">
        <v>84</v>
      </c>
      <c r="B50" s="25" t="s">
        <v>83</v>
      </c>
      <c r="C50" s="25" t="s">
        <v>85</v>
      </c>
      <c r="D50" s="25" t="s">
        <v>17</v>
      </c>
      <c r="E50" s="17">
        <v>38160450</v>
      </c>
      <c r="F50" s="18">
        <v>38160450</v>
      </c>
    </row>
    <row r="51" spans="1:6" ht="46.5" customHeight="1">
      <c r="A51" s="29" t="s">
        <v>86</v>
      </c>
      <c r="B51" s="25" t="s">
        <v>88</v>
      </c>
      <c r="C51" s="25" t="s">
        <v>87</v>
      </c>
      <c r="D51" s="25" t="s">
        <v>17</v>
      </c>
      <c r="E51" s="17">
        <v>49421531</v>
      </c>
      <c r="F51" s="18">
        <v>49421531</v>
      </c>
    </row>
    <row r="52" spans="1:6" ht="28.5" customHeight="1">
      <c r="A52" s="29" t="s">
        <v>89</v>
      </c>
      <c r="B52" s="25" t="s">
        <v>83</v>
      </c>
      <c r="C52" s="25" t="s">
        <v>90</v>
      </c>
      <c r="D52" s="25" t="s">
        <v>17</v>
      </c>
      <c r="E52" s="17">
        <v>3362244</v>
      </c>
      <c r="F52" s="18">
        <v>3362244</v>
      </c>
    </row>
    <row r="53" spans="1:6" ht="110.25" customHeight="1">
      <c r="A53" s="29" t="s">
        <v>91</v>
      </c>
      <c r="B53" s="25" t="s">
        <v>93</v>
      </c>
      <c r="C53" s="25" t="s">
        <v>92</v>
      </c>
      <c r="D53" s="25" t="s">
        <v>17</v>
      </c>
      <c r="E53" s="17">
        <v>8000000</v>
      </c>
      <c r="F53" s="18">
        <v>8000000</v>
      </c>
    </row>
    <row r="54" spans="1:6" ht="89.25">
      <c r="A54" s="29" t="s">
        <v>94</v>
      </c>
      <c r="B54" s="25" t="s">
        <v>93</v>
      </c>
      <c r="C54" s="25" t="s">
        <v>95</v>
      </c>
      <c r="D54" s="25" t="s">
        <v>17</v>
      </c>
      <c r="E54" s="17">
        <v>6400000</v>
      </c>
      <c r="F54" s="18">
        <v>6400000</v>
      </c>
    </row>
    <row r="55" spans="1:6" ht="74.25" customHeight="1">
      <c r="A55" s="29" t="s">
        <v>96</v>
      </c>
      <c r="B55" s="25" t="s">
        <v>98</v>
      </c>
      <c r="C55" s="25" t="s">
        <v>97</v>
      </c>
      <c r="D55" s="25" t="s">
        <v>17</v>
      </c>
      <c r="E55" s="17">
        <v>3000000</v>
      </c>
      <c r="F55" s="18">
        <v>3000000</v>
      </c>
    </row>
    <row r="56" spans="1:6" ht="42" customHeight="1">
      <c r="A56" s="29" t="s">
        <v>99</v>
      </c>
      <c r="B56" s="25" t="s">
        <v>98</v>
      </c>
      <c r="C56" s="25" t="s">
        <v>100</v>
      </c>
      <c r="D56" s="25" t="s">
        <v>17</v>
      </c>
      <c r="E56" s="17">
        <v>561225</v>
      </c>
      <c r="F56" s="18">
        <v>561225</v>
      </c>
    </row>
    <row r="57" spans="1:6" ht="45.75" customHeight="1">
      <c r="A57" s="29" t="s">
        <v>101</v>
      </c>
      <c r="B57" s="25" t="s">
        <v>98</v>
      </c>
      <c r="C57" s="25" t="s">
        <v>102</v>
      </c>
      <c r="D57" s="25" t="s">
        <v>17</v>
      </c>
      <c r="E57" s="17">
        <v>1836735</v>
      </c>
      <c r="F57" s="18">
        <v>1836735</v>
      </c>
    </row>
    <row r="58" spans="1:6" ht="56.25" customHeight="1">
      <c r="A58" s="29" t="s">
        <v>103</v>
      </c>
      <c r="B58" s="25" t="s">
        <v>98</v>
      </c>
      <c r="C58" s="25" t="s">
        <v>104</v>
      </c>
      <c r="D58" s="25" t="s">
        <v>17</v>
      </c>
      <c r="E58" s="17">
        <v>11622977</v>
      </c>
      <c r="F58" s="18">
        <v>11622977</v>
      </c>
    </row>
    <row r="59" spans="1:6" ht="30.75" customHeight="1">
      <c r="A59" s="29" t="s">
        <v>105</v>
      </c>
      <c r="B59" s="25" t="s">
        <v>98</v>
      </c>
      <c r="C59" s="25" t="s">
        <v>106</v>
      </c>
      <c r="D59" s="25" t="s">
        <v>17</v>
      </c>
      <c r="E59" s="17">
        <v>500000</v>
      </c>
      <c r="F59" s="18">
        <v>499996.01</v>
      </c>
    </row>
    <row r="60" spans="1:6" ht="70.5" customHeight="1">
      <c r="A60" s="29" t="s">
        <v>107</v>
      </c>
      <c r="B60" s="25" t="s">
        <v>98</v>
      </c>
      <c r="C60" s="25" t="s">
        <v>108</v>
      </c>
      <c r="D60" s="25" t="s">
        <v>17</v>
      </c>
      <c r="E60" s="17">
        <v>114018295</v>
      </c>
      <c r="F60" s="18">
        <v>114018294.66</v>
      </c>
    </row>
    <row r="61" spans="1:6" ht="51">
      <c r="A61" s="29" t="s">
        <v>109</v>
      </c>
      <c r="B61" s="25" t="s">
        <v>98</v>
      </c>
      <c r="C61" s="25" t="s">
        <v>110</v>
      </c>
      <c r="D61" s="25" t="s">
        <v>17</v>
      </c>
      <c r="E61" s="17">
        <v>29163564</v>
      </c>
      <c r="F61" s="18">
        <v>29163563.969999999</v>
      </c>
    </row>
    <row r="62" spans="1:6" ht="25.5">
      <c r="A62" s="29" t="s">
        <v>111</v>
      </c>
      <c r="B62" s="25" t="s">
        <v>98</v>
      </c>
      <c r="C62" s="25" t="s">
        <v>112</v>
      </c>
      <c r="D62" s="25" t="s">
        <v>17</v>
      </c>
      <c r="E62" s="17">
        <v>12754713</v>
      </c>
      <c r="F62" s="18">
        <v>12754713</v>
      </c>
    </row>
    <row r="63" spans="1:6" ht="56.25" customHeight="1">
      <c r="A63" s="29" t="s">
        <v>113</v>
      </c>
      <c r="B63" s="25" t="s">
        <v>98</v>
      </c>
      <c r="C63" s="25" t="s">
        <v>114</v>
      </c>
      <c r="D63" s="25" t="s">
        <v>17</v>
      </c>
      <c r="E63" s="17">
        <v>9466021</v>
      </c>
      <c r="F63" s="18">
        <v>9466021</v>
      </c>
    </row>
    <row r="64" spans="1:6" ht="71.25" customHeight="1">
      <c r="A64" s="29" t="s">
        <v>115</v>
      </c>
      <c r="B64" s="25" t="s">
        <v>117</v>
      </c>
      <c r="C64" s="25" t="s">
        <v>116</v>
      </c>
      <c r="D64" s="25" t="s">
        <v>17</v>
      </c>
      <c r="E64" s="17">
        <v>68401593</v>
      </c>
      <c r="F64" s="18">
        <v>68401593</v>
      </c>
    </row>
    <row r="65" spans="1:6" ht="38.25">
      <c r="A65" s="29" t="s">
        <v>118</v>
      </c>
      <c r="B65" s="25" t="s">
        <v>120</v>
      </c>
      <c r="C65" s="25" t="s">
        <v>119</v>
      </c>
      <c r="D65" s="25" t="s">
        <v>17</v>
      </c>
      <c r="E65" s="17">
        <v>1400000</v>
      </c>
      <c r="F65" s="18">
        <v>1400000</v>
      </c>
    </row>
    <row r="66" spans="1:6" ht="73.5" customHeight="1">
      <c r="A66" s="29" t="s">
        <v>121</v>
      </c>
      <c r="B66" s="25" t="s">
        <v>123</v>
      </c>
      <c r="C66" s="25" t="s">
        <v>122</v>
      </c>
      <c r="D66" s="25" t="s">
        <v>17</v>
      </c>
      <c r="E66" s="17">
        <v>9482000</v>
      </c>
      <c r="F66" s="18">
        <v>9482000</v>
      </c>
    </row>
    <row r="67" spans="1:6" ht="54" customHeight="1">
      <c r="A67" s="29" t="s">
        <v>124</v>
      </c>
      <c r="B67" s="25" t="s">
        <v>126</v>
      </c>
      <c r="C67" s="25" t="s">
        <v>125</v>
      </c>
      <c r="D67" s="25" t="s">
        <v>17</v>
      </c>
      <c r="E67" s="17">
        <v>1319799229</v>
      </c>
      <c r="F67" s="18">
        <v>1318581853.8599999</v>
      </c>
    </row>
    <row r="68" spans="1:6" ht="63.75">
      <c r="A68" s="29" t="s">
        <v>127</v>
      </c>
      <c r="B68" s="25" t="s">
        <v>126</v>
      </c>
      <c r="C68" s="25" t="s">
        <v>128</v>
      </c>
      <c r="D68" s="25" t="s">
        <v>17</v>
      </c>
      <c r="E68" s="17">
        <v>960000000</v>
      </c>
      <c r="F68" s="18">
        <v>960000000</v>
      </c>
    </row>
    <row r="69" spans="1:6" ht="31.5" customHeight="1">
      <c r="A69" s="29" t="s">
        <v>129</v>
      </c>
      <c r="B69" s="25" t="s">
        <v>131</v>
      </c>
      <c r="C69" s="25" t="s">
        <v>130</v>
      </c>
      <c r="D69" s="25" t="s">
        <v>17</v>
      </c>
      <c r="E69" s="17">
        <v>88506</v>
      </c>
      <c r="F69" s="18">
        <v>85408</v>
      </c>
    </row>
    <row r="70" spans="1:6" ht="51">
      <c r="A70" s="29" t="s">
        <v>132</v>
      </c>
      <c r="B70" s="25" t="s">
        <v>88</v>
      </c>
      <c r="C70" s="25" t="s">
        <v>133</v>
      </c>
      <c r="D70" s="25" t="s">
        <v>17</v>
      </c>
      <c r="E70" s="17">
        <v>1070144600</v>
      </c>
      <c r="F70" s="18">
        <v>1070144600</v>
      </c>
    </row>
    <row r="71" spans="1:6" ht="45" customHeight="1">
      <c r="A71" s="29" t="s">
        <v>134</v>
      </c>
      <c r="B71" s="25" t="s">
        <v>136</v>
      </c>
      <c r="C71" s="25" t="s">
        <v>135</v>
      </c>
      <c r="D71" s="25" t="s">
        <v>17</v>
      </c>
      <c r="E71" s="17">
        <v>2063330</v>
      </c>
      <c r="F71" s="18">
        <v>2063330</v>
      </c>
    </row>
    <row r="72" spans="1:6" ht="20.25" customHeight="1">
      <c r="A72" s="29" t="s">
        <v>137</v>
      </c>
      <c r="B72" s="25" t="s">
        <v>120</v>
      </c>
      <c r="C72" s="25" t="s">
        <v>138</v>
      </c>
      <c r="D72" s="25" t="s">
        <v>17</v>
      </c>
      <c r="E72" s="17">
        <v>8516986</v>
      </c>
      <c r="F72" s="18">
        <v>8516986</v>
      </c>
    </row>
    <row r="73" spans="1:6" ht="39.75" customHeight="1">
      <c r="A73" s="29" t="s">
        <v>139</v>
      </c>
      <c r="B73" s="25" t="s">
        <v>83</v>
      </c>
      <c r="C73" s="25" t="s">
        <v>140</v>
      </c>
      <c r="D73" s="25" t="s">
        <v>17</v>
      </c>
      <c r="E73" s="17">
        <v>13864137</v>
      </c>
      <c r="F73" s="18">
        <v>13424933.619999999</v>
      </c>
    </row>
    <row r="74" spans="1:6" ht="43.5" customHeight="1">
      <c r="A74" s="29" t="s">
        <v>141</v>
      </c>
      <c r="B74" s="25" t="s">
        <v>83</v>
      </c>
      <c r="C74" s="25" t="s">
        <v>142</v>
      </c>
      <c r="D74" s="25" t="s">
        <v>17</v>
      </c>
      <c r="E74" s="17">
        <v>115558472</v>
      </c>
      <c r="F74" s="18">
        <v>115558472</v>
      </c>
    </row>
    <row r="75" spans="1:6" ht="42" customHeight="1">
      <c r="A75" s="29" t="s">
        <v>143</v>
      </c>
      <c r="B75" s="25" t="s">
        <v>126</v>
      </c>
      <c r="C75" s="25" t="s">
        <v>144</v>
      </c>
      <c r="D75" s="25" t="s">
        <v>17</v>
      </c>
      <c r="E75" s="17">
        <v>36795524</v>
      </c>
      <c r="F75" s="18">
        <v>36421679.509999998</v>
      </c>
    </row>
    <row r="76" spans="1:6" ht="38.25">
      <c r="A76" s="29" t="s">
        <v>143</v>
      </c>
      <c r="B76" s="25" t="s">
        <v>145</v>
      </c>
      <c r="C76" s="25" t="s">
        <v>144</v>
      </c>
      <c r="D76" s="25" t="s">
        <v>17</v>
      </c>
      <c r="E76" s="17">
        <v>4302584</v>
      </c>
      <c r="F76" s="18">
        <v>4302584</v>
      </c>
    </row>
    <row r="77" spans="1:6" ht="38.25">
      <c r="A77" s="29" t="s">
        <v>143</v>
      </c>
      <c r="B77" s="25" t="s">
        <v>83</v>
      </c>
      <c r="C77" s="25" t="s">
        <v>144</v>
      </c>
      <c r="D77" s="25" t="s">
        <v>17</v>
      </c>
      <c r="E77" s="17">
        <v>77796590</v>
      </c>
      <c r="F77" s="18">
        <v>77796590</v>
      </c>
    </row>
    <row r="78" spans="1:6" ht="38.25">
      <c r="A78" s="29" t="s">
        <v>143</v>
      </c>
      <c r="B78" s="25" t="s">
        <v>20</v>
      </c>
      <c r="C78" s="25" t="s">
        <v>144</v>
      </c>
      <c r="D78" s="25" t="s">
        <v>17</v>
      </c>
      <c r="E78" s="17">
        <v>55165401</v>
      </c>
      <c r="F78" s="18">
        <v>51713792.229999997</v>
      </c>
    </row>
    <row r="79" spans="1:6" ht="38.25">
      <c r="A79" s="29" t="s">
        <v>143</v>
      </c>
      <c r="B79" s="25" t="s">
        <v>23</v>
      </c>
      <c r="C79" s="25" t="s">
        <v>144</v>
      </c>
      <c r="D79" s="25" t="s">
        <v>17</v>
      </c>
      <c r="E79" s="17">
        <v>119123990</v>
      </c>
      <c r="F79" s="18">
        <v>118991902.13</v>
      </c>
    </row>
    <row r="80" spans="1:6" ht="38.25">
      <c r="A80" s="29" t="s">
        <v>143</v>
      </c>
      <c r="B80" s="25" t="s">
        <v>65</v>
      </c>
      <c r="C80" s="25" t="s">
        <v>144</v>
      </c>
      <c r="D80" s="25" t="s">
        <v>17</v>
      </c>
      <c r="E80" s="17">
        <v>11035777</v>
      </c>
      <c r="F80" s="18">
        <v>10777306.93</v>
      </c>
    </row>
    <row r="81" spans="1:6" ht="38.25">
      <c r="A81" s="29" t="s">
        <v>143</v>
      </c>
      <c r="B81" s="25" t="s">
        <v>117</v>
      </c>
      <c r="C81" s="25" t="s">
        <v>144</v>
      </c>
      <c r="D81" s="25" t="s">
        <v>17</v>
      </c>
      <c r="E81" s="17">
        <v>5292462</v>
      </c>
      <c r="F81" s="18">
        <v>5292462</v>
      </c>
    </row>
    <row r="82" spans="1:6" ht="44.25" customHeight="1">
      <c r="A82" s="29" t="s">
        <v>143</v>
      </c>
      <c r="B82" s="25" t="s">
        <v>98</v>
      </c>
      <c r="C82" s="25" t="s">
        <v>144</v>
      </c>
      <c r="D82" s="25" t="s">
        <v>17</v>
      </c>
      <c r="E82" s="17">
        <v>21624973</v>
      </c>
      <c r="F82" s="18">
        <v>20573200.670000002</v>
      </c>
    </row>
    <row r="83" spans="1:6" ht="38.25">
      <c r="A83" s="30" t="s">
        <v>143</v>
      </c>
      <c r="B83" s="26" t="s">
        <v>146</v>
      </c>
      <c r="C83" s="26" t="s">
        <v>144</v>
      </c>
      <c r="D83" s="26" t="s">
        <v>17</v>
      </c>
      <c r="E83" s="22">
        <v>15264919</v>
      </c>
      <c r="F83" s="23">
        <v>14322299.17</v>
      </c>
    </row>
    <row r="84" spans="1:6" ht="30" customHeight="1">
      <c r="A84" s="33" t="s">
        <v>336</v>
      </c>
      <c r="B84" s="33"/>
      <c r="C84" s="33"/>
      <c r="D84" s="11" t="s">
        <v>147</v>
      </c>
      <c r="E84" s="12">
        <f>SUM(E85:E104)</f>
        <v>1335553757</v>
      </c>
      <c r="F84" s="12">
        <f>SUM(F85:F104)</f>
        <v>1268728292.5800002</v>
      </c>
    </row>
    <row r="85" spans="1:6" ht="76.5">
      <c r="A85" s="29" t="s">
        <v>148</v>
      </c>
      <c r="B85" s="25" t="s">
        <v>20</v>
      </c>
      <c r="C85" s="25" t="s">
        <v>149</v>
      </c>
      <c r="D85" s="25" t="s">
        <v>147</v>
      </c>
      <c r="E85" s="17">
        <v>21609390</v>
      </c>
      <c r="F85" s="18">
        <v>21609390</v>
      </c>
    </row>
    <row r="86" spans="1:6" ht="84.75" customHeight="1">
      <c r="A86" s="29" t="s">
        <v>150</v>
      </c>
      <c r="B86" s="25" t="s">
        <v>20</v>
      </c>
      <c r="C86" s="25" t="s">
        <v>151</v>
      </c>
      <c r="D86" s="25" t="s">
        <v>147</v>
      </c>
      <c r="E86" s="17">
        <v>67587934</v>
      </c>
      <c r="F86" s="18">
        <v>67587933.329999998</v>
      </c>
    </row>
    <row r="87" spans="1:6" ht="45.75" customHeight="1">
      <c r="A87" s="29" t="s">
        <v>152</v>
      </c>
      <c r="B87" s="25" t="s">
        <v>145</v>
      </c>
      <c r="C87" s="25" t="s">
        <v>153</v>
      </c>
      <c r="D87" s="25" t="s">
        <v>147</v>
      </c>
      <c r="E87" s="17">
        <v>92571416</v>
      </c>
      <c r="F87" s="18">
        <v>92571415.099999994</v>
      </c>
    </row>
    <row r="88" spans="1:6" ht="45.75" customHeight="1">
      <c r="A88" s="29" t="s">
        <v>152</v>
      </c>
      <c r="B88" s="25" t="s">
        <v>20</v>
      </c>
      <c r="C88" s="25" t="s">
        <v>153</v>
      </c>
      <c r="D88" s="25" t="s">
        <v>147</v>
      </c>
      <c r="E88" s="17">
        <v>5030312</v>
      </c>
      <c r="F88" s="18">
        <v>5030312</v>
      </c>
    </row>
    <row r="89" spans="1:6" ht="43.5" customHeight="1">
      <c r="A89" s="29" t="s">
        <v>152</v>
      </c>
      <c r="B89" s="25" t="s">
        <v>23</v>
      </c>
      <c r="C89" s="25" t="s">
        <v>153</v>
      </c>
      <c r="D89" s="25" t="s">
        <v>147</v>
      </c>
      <c r="E89" s="17">
        <v>48625313</v>
      </c>
      <c r="F89" s="18">
        <v>48625313</v>
      </c>
    </row>
    <row r="90" spans="1:6" ht="33.75" customHeight="1">
      <c r="A90" s="29" t="s">
        <v>154</v>
      </c>
      <c r="B90" s="25" t="s">
        <v>145</v>
      </c>
      <c r="C90" s="25" t="s">
        <v>155</v>
      </c>
      <c r="D90" s="25" t="s">
        <v>147</v>
      </c>
      <c r="E90" s="17">
        <v>183345613</v>
      </c>
      <c r="F90" s="18">
        <v>183345613</v>
      </c>
    </row>
    <row r="91" spans="1:6" ht="44.25" customHeight="1">
      <c r="A91" s="29" t="s">
        <v>156</v>
      </c>
      <c r="B91" s="25" t="s">
        <v>145</v>
      </c>
      <c r="C91" s="25" t="s">
        <v>157</v>
      </c>
      <c r="D91" s="25" t="s">
        <v>147</v>
      </c>
      <c r="E91" s="17">
        <v>10565544</v>
      </c>
      <c r="F91" s="18">
        <v>9329347.2200000007</v>
      </c>
    </row>
    <row r="92" spans="1:6" ht="56.25" customHeight="1">
      <c r="A92" s="29" t="s">
        <v>158</v>
      </c>
      <c r="B92" s="25" t="s">
        <v>146</v>
      </c>
      <c r="C92" s="25" t="s">
        <v>159</v>
      </c>
      <c r="D92" s="25" t="s">
        <v>147</v>
      </c>
      <c r="E92" s="17">
        <v>22000254</v>
      </c>
      <c r="F92" s="18">
        <v>22000254</v>
      </c>
    </row>
    <row r="93" spans="1:6" ht="57" customHeight="1">
      <c r="A93" s="29" t="s">
        <v>160</v>
      </c>
      <c r="B93" s="25" t="s">
        <v>145</v>
      </c>
      <c r="C93" s="25" t="s">
        <v>161</v>
      </c>
      <c r="D93" s="25" t="s">
        <v>147</v>
      </c>
      <c r="E93" s="17">
        <v>100064520</v>
      </c>
      <c r="F93" s="18">
        <v>60000000</v>
      </c>
    </row>
    <row r="94" spans="1:6" ht="42" customHeight="1">
      <c r="A94" s="29" t="s">
        <v>162</v>
      </c>
      <c r="B94" s="25" t="s">
        <v>145</v>
      </c>
      <c r="C94" s="25" t="s">
        <v>163</v>
      </c>
      <c r="D94" s="25" t="s">
        <v>147</v>
      </c>
      <c r="E94" s="17">
        <v>30654840</v>
      </c>
      <c r="F94" s="18">
        <v>18380000</v>
      </c>
    </row>
    <row r="95" spans="1:6" ht="33" customHeight="1">
      <c r="A95" s="29" t="s">
        <v>164</v>
      </c>
      <c r="B95" s="25" t="s">
        <v>126</v>
      </c>
      <c r="C95" s="25" t="s">
        <v>165</v>
      </c>
      <c r="D95" s="25" t="s">
        <v>147</v>
      </c>
      <c r="E95" s="17">
        <v>22661990</v>
      </c>
      <c r="F95" s="18">
        <v>22661990</v>
      </c>
    </row>
    <row r="96" spans="1:6" ht="56.25" customHeight="1">
      <c r="A96" s="29" t="s">
        <v>166</v>
      </c>
      <c r="B96" s="25" t="s">
        <v>146</v>
      </c>
      <c r="C96" s="25" t="s">
        <v>167</v>
      </c>
      <c r="D96" s="25" t="s">
        <v>147</v>
      </c>
      <c r="E96" s="17">
        <v>60321634</v>
      </c>
      <c r="F96" s="18">
        <v>59119327.920000002</v>
      </c>
    </row>
    <row r="97" spans="1:6" ht="82.5" customHeight="1">
      <c r="A97" s="29" t="s">
        <v>168</v>
      </c>
      <c r="B97" s="25" t="s">
        <v>146</v>
      </c>
      <c r="C97" s="25" t="s">
        <v>169</v>
      </c>
      <c r="D97" s="25" t="s">
        <v>147</v>
      </c>
      <c r="E97" s="17">
        <v>17535409</v>
      </c>
      <c r="F97" s="18">
        <v>11854661.15</v>
      </c>
    </row>
    <row r="98" spans="1:6" ht="97.5" customHeight="1">
      <c r="A98" s="29" t="s">
        <v>170</v>
      </c>
      <c r="B98" s="25" t="s">
        <v>126</v>
      </c>
      <c r="C98" s="25" t="s">
        <v>171</v>
      </c>
      <c r="D98" s="25" t="s">
        <v>147</v>
      </c>
      <c r="E98" s="17">
        <v>229128883</v>
      </c>
      <c r="F98" s="18">
        <v>229114756.74000001</v>
      </c>
    </row>
    <row r="99" spans="1:6" ht="60" customHeight="1">
      <c r="A99" s="29" t="s">
        <v>124</v>
      </c>
      <c r="B99" s="25" t="s">
        <v>126</v>
      </c>
      <c r="C99" s="25" t="s">
        <v>125</v>
      </c>
      <c r="D99" s="25" t="s">
        <v>147</v>
      </c>
      <c r="E99" s="17">
        <v>169010645</v>
      </c>
      <c r="F99" s="18">
        <v>168158197.5</v>
      </c>
    </row>
    <row r="100" spans="1:6" ht="63.75">
      <c r="A100" s="29" t="s">
        <v>172</v>
      </c>
      <c r="B100" s="25" t="s">
        <v>145</v>
      </c>
      <c r="C100" s="25" t="s">
        <v>173</v>
      </c>
      <c r="D100" s="25" t="s">
        <v>147</v>
      </c>
      <c r="E100" s="17">
        <v>31676775</v>
      </c>
      <c r="F100" s="18">
        <v>31676775</v>
      </c>
    </row>
    <row r="101" spans="1:6" ht="30.75" customHeight="1">
      <c r="A101" s="29" t="s">
        <v>174</v>
      </c>
      <c r="B101" s="25" t="s">
        <v>145</v>
      </c>
      <c r="C101" s="25" t="s">
        <v>175</v>
      </c>
      <c r="D101" s="25" t="s">
        <v>147</v>
      </c>
      <c r="E101" s="17">
        <v>140157798</v>
      </c>
      <c r="F101" s="18">
        <v>138363146.86000001</v>
      </c>
    </row>
    <row r="102" spans="1:6" ht="54.75" customHeight="1">
      <c r="A102" s="29" t="s">
        <v>176</v>
      </c>
      <c r="B102" s="25" t="s">
        <v>145</v>
      </c>
      <c r="C102" s="25" t="s">
        <v>177</v>
      </c>
      <c r="D102" s="25" t="s">
        <v>147</v>
      </c>
      <c r="E102" s="17">
        <v>33273534</v>
      </c>
      <c r="F102" s="18">
        <v>31680955.010000002</v>
      </c>
    </row>
    <row r="103" spans="1:6" ht="45" customHeight="1">
      <c r="A103" s="29" t="s">
        <v>143</v>
      </c>
      <c r="B103" s="25" t="s">
        <v>126</v>
      </c>
      <c r="C103" s="25" t="s">
        <v>144</v>
      </c>
      <c r="D103" s="25" t="s">
        <v>147</v>
      </c>
      <c r="E103" s="17">
        <v>31874177</v>
      </c>
      <c r="F103" s="18">
        <v>29761128.75</v>
      </c>
    </row>
    <row r="104" spans="1:6" ht="42.75" customHeight="1">
      <c r="A104" s="29" t="s">
        <v>143</v>
      </c>
      <c r="B104" s="25" t="s">
        <v>145</v>
      </c>
      <c r="C104" s="25" t="s">
        <v>144</v>
      </c>
      <c r="D104" s="25" t="s">
        <v>147</v>
      </c>
      <c r="E104" s="17">
        <v>17857776</v>
      </c>
      <c r="F104" s="18">
        <v>17857776</v>
      </c>
    </row>
    <row r="105" spans="1:6" s="32" customFormat="1">
      <c r="A105" s="48" t="s">
        <v>337</v>
      </c>
      <c r="B105" s="49"/>
      <c r="C105" s="50"/>
      <c r="D105" s="27" t="s">
        <v>178</v>
      </c>
      <c r="E105" s="12">
        <f>SUM(E106:E119)</f>
        <v>3799841763</v>
      </c>
      <c r="F105" s="12">
        <f>SUM(F106:F119)</f>
        <v>3745648297.2000003</v>
      </c>
    </row>
    <row r="106" spans="1:6" ht="60" customHeight="1">
      <c r="A106" s="29" t="s">
        <v>179</v>
      </c>
      <c r="B106" s="25" t="s">
        <v>23</v>
      </c>
      <c r="C106" s="25" t="s">
        <v>180</v>
      </c>
      <c r="D106" s="25" t="s">
        <v>178</v>
      </c>
      <c r="E106" s="17">
        <v>558929442</v>
      </c>
      <c r="F106" s="18">
        <v>558929442</v>
      </c>
    </row>
    <row r="107" spans="1:6" ht="96.75" customHeight="1">
      <c r="A107" s="29" t="s">
        <v>181</v>
      </c>
      <c r="B107" s="25" t="s">
        <v>145</v>
      </c>
      <c r="C107" s="25" t="s">
        <v>182</v>
      </c>
      <c r="D107" s="25" t="s">
        <v>178</v>
      </c>
      <c r="E107" s="17">
        <v>943938000</v>
      </c>
      <c r="F107" s="18">
        <v>943937999.76999998</v>
      </c>
    </row>
    <row r="108" spans="1:6" ht="69.75" customHeight="1">
      <c r="A108" s="29" t="s">
        <v>183</v>
      </c>
      <c r="B108" s="25" t="s">
        <v>185</v>
      </c>
      <c r="C108" s="25" t="s">
        <v>184</v>
      </c>
      <c r="D108" s="25" t="s">
        <v>178</v>
      </c>
      <c r="E108" s="17">
        <v>26068945</v>
      </c>
      <c r="F108" s="18">
        <v>26068945</v>
      </c>
    </row>
    <row r="109" spans="1:6" ht="57" customHeight="1">
      <c r="A109" s="29" t="s">
        <v>186</v>
      </c>
      <c r="B109" s="25" t="s">
        <v>185</v>
      </c>
      <c r="C109" s="25" t="s">
        <v>187</v>
      </c>
      <c r="D109" s="25" t="s">
        <v>178</v>
      </c>
      <c r="E109" s="17">
        <v>291820066</v>
      </c>
      <c r="F109" s="18">
        <v>248297663.16999999</v>
      </c>
    </row>
    <row r="110" spans="1:6" ht="40.5" customHeight="1">
      <c r="A110" s="29" t="s">
        <v>188</v>
      </c>
      <c r="B110" s="25" t="s">
        <v>185</v>
      </c>
      <c r="C110" s="25" t="s">
        <v>189</v>
      </c>
      <c r="D110" s="25" t="s">
        <v>178</v>
      </c>
      <c r="E110" s="17">
        <v>145607790</v>
      </c>
      <c r="F110" s="18">
        <v>143292444.93000001</v>
      </c>
    </row>
    <row r="111" spans="1:6" ht="30" customHeight="1">
      <c r="A111" s="29" t="s">
        <v>190</v>
      </c>
      <c r="B111" s="25" t="s">
        <v>83</v>
      </c>
      <c r="C111" s="25" t="s">
        <v>191</v>
      </c>
      <c r="D111" s="25" t="s">
        <v>178</v>
      </c>
      <c r="E111" s="17">
        <v>296486104</v>
      </c>
      <c r="F111" s="18">
        <v>296481001.39999998</v>
      </c>
    </row>
    <row r="112" spans="1:6" ht="46.5" customHeight="1">
      <c r="A112" s="29" t="s">
        <v>152</v>
      </c>
      <c r="B112" s="25" t="s">
        <v>23</v>
      </c>
      <c r="C112" s="25" t="s">
        <v>192</v>
      </c>
      <c r="D112" s="25" t="s">
        <v>178</v>
      </c>
      <c r="E112" s="17">
        <v>116400000</v>
      </c>
      <c r="F112" s="18">
        <v>116400000</v>
      </c>
    </row>
    <row r="113" spans="1:6" ht="45.75" customHeight="1">
      <c r="A113" s="29" t="s">
        <v>152</v>
      </c>
      <c r="B113" s="25" t="s">
        <v>23</v>
      </c>
      <c r="C113" s="25" t="s">
        <v>193</v>
      </c>
      <c r="D113" s="25" t="s">
        <v>178</v>
      </c>
      <c r="E113" s="17">
        <v>116400000</v>
      </c>
      <c r="F113" s="18">
        <v>116400000</v>
      </c>
    </row>
    <row r="114" spans="1:6" ht="45" customHeight="1">
      <c r="A114" s="29" t="s">
        <v>194</v>
      </c>
      <c r="B114" s="25" t="s">
        <v>23</v>
      </c>
      <c r="C114" s="25" t="s">
        <v>195</v>
      </c>
      <c r="D114" s="25" t="s">
        <v>178</v>
      </c>
      <c r="E114" s="17">
        <v>48872553</v>
      </c>
      <c r="F114" s="18">
        <v>46957760.090000004</v>
      </c>
    </row>
    <row r="115" spans="1:6" ht="71.25" customHeight="1">
      <c r="A115" s="29" t="s">
        <v>196</v>
      </c>
      <c r="B115" s="25" t="s">
        <v>23</v>
      </c>
      <c r="C115" s="25" t="s">
        <v>197</v>
      </c>
      <c r="D115" s="25" t="s">
        <v>178</v>
      </c>
      <c r="E115" s="17">
        <v>14111819</v>
      </c>
      <c r="F115" s="18">
        <v>13623207</v>
      </c>
    </row>
    <row r="116" spans="1:6" ht="55.5" customHeight="1">
      <c r="A116" s="29" t="s">
        <v>198</v>
      </c>
      <c r="B116" s="25" t="s">
        <v>23</v>
      </c>
      <c r="C116" s="25" t="s">
        <v>199</v>
      </c>
      <c r="D116" s="25" t="s">
        <v>178</v>
      </c>
      <c r="E116" s="17">
        <v>13108572</v>
      </c>
      <c r="F116" s="18">
        <v>13108572</v>
      </c>
    </row>
    <row r="117" spans="1:6" ht="32.25" customHeight="1">
      <c r="A117" s="29" t="s">
        <v>200</v>
      </c>
      <c r="B117" s="25" t="s">
        <v>23</v>
      </c>
      <c r="C117" s="25" t="s">
        <v>201</v>
      </c>
      <c r="D117" s="25" t="s">
        <v>178</v>
      </c>
      <c r="E117" s="17">
        <v>321698391</v>
      </c>
      <c r="F117" s="18">
        <v>321698391</v>
      </c>
    </row>
    <row r="118" spans="1:6" ht="33" customHeight="1">
      <c r="A118" s="29" t="s">
        <v>202</v>
      </c>
      <c r="B118" s="25" t="s">
        <v>23</v>
      </c>
      <c r="C118" s="25" t="s">
        <v>203</v>
      </c>
      <c r="D118" s="25" t="s">
        <v>178</v>
      </c>
      <c r="E118" s="17">
        <v>706378586</v>
      </c>
      <c r="F118" s="18">
        <v>706378586</v>
      </c>
    </row>
    <row r="119" spans="1:6" ht="46.5" customHeight="1">
      <c r="A119" s="29" t="s">
        <v>204</v>
      </c>
      <c r="B119" s="25" t="s">
        <v>23</v>
      </c>
      <c r="C119" s="25" t="s">
        <v>205</v>
      </c>
      <c r="D119" s="25" t="s">
        <v>178</v>
      </c>
      <c r="E119" s="17">
        <v>200021495</v>
      </c>
      <c r="F119" s="18">
        <v>194074284.84</v>
      </c>
    </row>
    <row r="120" spans="1:6" s="2" customFormat="1" ht="17.25" customHeight="1">
      <c r="A120" s="51" t="s">
        <v>338</v>
      </c>
      <c r="B120" s="52"/>
      <c r="C120" s="53"/>
      <c r="D120" s="31" t="s">
        <v>206</v>
      </c>
      <c r="E120" s="21">
        <f>SUM(E121:E164)</f>
        <v>20750800074</v>
      </c>
      <c r="F120" s="21">
        <f>SUM(F121:F164)</f>
        <v>20686397403.709999</v>
      </c>
    </row>
    <row r="121" spans="1:6" ht="25.5">
      <c r="A121" s="28" t="s">
        <v>207</v>
      </c>
      <c r="B121" s="25" t="s">
        <v>77</v>
      </c>
      <c r="C121" s="25" t="s">
        <v>208</v>
      </c>
      <c r="D121" s="25" t="s">
        <v>206</v>
      </c>
      <c r="E121" s="17">
        <v>197595906</v>
      </c>
      <c r="F121" s="18">
        <v>195928895</v>
      </c>
    </row>
    <row r="122" spans="1:6" ht="124.5" customHeight="1">
      <c r="A122" s="28" t="s">
        <v>209</v>
      </c>
      <c r="B122" s="25" t="s">
        <v>20</v>
      </c>
      <c r="C122" s="25" t="s">
        <v>210</v>
      </c>
      <c r="D122" s="25" t="s">
        <v>206</v>
      </c>
      <c r="E122" s="17">
        <v>3228382125</v>
      </c>
      <c r="F122" s="18">
        <v>3228382125</v>
      </c>
    </row>
    <row r="123" spans="1:6" ht="135.75" customHeight="1">
      <c r="A123" s="28" t="s">
        <v>211</v>
      </c>
      <c r="B123" s="25" t="s">
        <v>23</v>
      </c>
      <c r="C123" s="25" t="s">
        <v>212</v>
      </c>
      <c r="D123" s="25" t="s">
        <v>206</v>
      </c>
      <c r="E123" s="17">
        <v>10228753727</v>
      </c>
      <c r="F123" s="18">
        <v>10227145700</v>
      </c>
    </row>
    <row r="124" spans="1:6" ht="102">
      <c r="A124" s="28" t="s">
        <v>213</v>
      </c>
      <c r="B124" s="25" t="s">
        <v>66</v>
      </c>
      <c r="C124" s="25" t="s">
        <v>214</v>
      </c>
      <c r="D124" s="25" t="s">
        <v>206</v>
      </c>
      <c r="E124" s="17">
        <v>140713894</v>
      </c>
      <c r="F124" s="18">
        <v>140673460.34</v>
      </c>
    </row>
    <row r="125" spans="1:6" ht="89.25">
      <c r="A125" s="28" t="s">
        <v>215</v>
      </c>
      <c r="B125" s="25" t="s">
        <v>20</v>
      </c>
      <c r="C125" s="25" t="s">
        <v>216</v>
      </c>
      <c r="D125" s="25" t="s">
        <v>206</v>
      </c>
      <c r="E125" s="17">
        <v>46678535</v>
      </c>
      <c r="F125" s="18">
        <v>46665602</v>
      </c>
    </row>
    <row r="126" spans="1:6" ht="89.25">
      <c r="A126" s="28" t="s">
        <v>215</v>
      </c>
      <c r="B126" s="25" t="s">
        <v>23</v>
      </c>
      <c r="C126" s="25" t="s">
        <v>216</v>
      </c>
      <c r="D126" s="25" t="s">
        <v>206</v>
      </c>
      <c r="E126" s="17">
        <v>334773372</v>
      </c>
      <c r="F126" s="18">
        <v>330130050</v>
      </c>
    </row>
    <row r="127" spans="1:6" ht="135" customHeight="1">
      <c r="A127" s="28" t="s">
        <v>217</v>
      </c>
      <c r="B127" s="25" t="s">
        <v>20</v>
      </c>
      <c r="C127" s="25" t="s">
        <v>218</v>
      </c>
      <c r="D127" s="25" t="s">
        <v>206</v>
      </c>
      <c r="E127" s="17">
        <v>897247</v>
      </c>
      <c r="F127" s="18">
        <v>679058</v>
      </c>
    </row>
    <row r="128" spans="1:6" ht="136.5" customHeight="1">
      <c r="A128" s="28" t="s">
        <v>217</v>
      </c>
      <c r="B128" s="25" t="s">
        <v>23</v>
      </c>
      <c r="C128" s="25" t="s">
        <v>218</v>
      </c>
      <c r="D128" s="25" t="s">
        <v>206</v>
      </c>
      <c r="E128" s="17">
        <v>4336747</v>
      </c>
      <c r="F128" s="18">
        <v>3110467</v>
      </c>
    </row>
    <row r="129" spans="1:6" ht="51">
      <c r="A129" s="28" t="s">
        <v>219</v>
      </c>
      <c r="B129" s="25" t="s">
        <v>23</v>
      </c>
      <c r="C129" s="25" t="s">
        <v>220</v>
      </c>
      <c r="D129" s="25" t="s">
        <v>206</v>
      </c>
      <c r="E129" s="17">
        <v>622071840</v>
      </c>
      <c r="F129" s="18">
        <v>602448292.42999995</v>
      </c>
    </row>
    <row r="130" spans="1:6" ht="89.25">
      <c r="A130" s="28" t="s">
        <v>215</v>
      </c>
      <c r="B130" s="25" t="s">
        <v>65</v>
      </c>
      <c r="C130" s="25" t="s">
        <v>221</v>
      </c>
      <c r="D130" s="25" t="s">
        <v>206</v>
      </c>
      <c r="E130" s="17">
        <v>10066424</v>
      </c>
      <c r="F130" s="18">
        <v>9768050</v>
      </c>
    </row>
    <row r="131" spans="1:6" ht="132.75" customHeight="1">
      <c r="A131" s="28" t="s">
        <v>217</v>
      </c>
      <c r="B131" s="25" t="s">
        <v>65</v>
      </c>
      <c r="C131" s="25" t="s">
        <v>222</v>
      </c>
      <c r="D131" s="25" t="s">
        <v>206</v>
      </c>
      <c r="E131" s="17">
        <v>396953</v>
      </c>
      <c r="F131" s="18">
        <v>190371</v>
      </c>
    </row>
    <row r="132" spans="1:6" ht="45" customHeight="1">
      <c r="A132" s="28" t="s">
        <v>223</v>
      </c>
      <c r="B132" s="25" t="s">
        <v>225</v>
      </c>
      <c r="C132" s="25" t="s">
        <v>224</v>
      </c>
      <c r="D132" s="25" t="s">
        <v>206</v>
      </c>
      <c r="E132" s="17">
        <v>14580182</v>
      </c>
      <c r="F132" s="18">
        <v>14580182</v>
      </c>
    </row>
    <row r="133" spans="1:6" ht="25.5">
      <c r="A133" s="28" t="s">
        <v>226</v>
      </c>
      <c r="B133" s="25" t="s">
        <v>66</v>
      </c>
      <c r="C133" s="25" t="s">
        <v>227</v>
      </c>
      <c r="D133" s="25" t="s">
        <v>206</v>
      </c>
      <c r="E133" s="17">
        <v>1020185869</v>
      </c>
      <c r="F133" s="18">
        <v>1020185869</v>
      </c>
    </row>
    <row r="134" spans="1:6" ht="25.5">
      <c r="A134" s="28" t="s">
        <v>228</v>
      </c>
      <c r="B134" s="25" t="s">
        <v>66</v>
      </c>
      <c r="C134" s="25" t="s">
        <v>229</v>
      </c>
      <c r="D134" s="25" t="s">
        <v>206</v>
      </c>
      <c r="E134" s="17">
        <v>114015927</v>
      </c>
      <c r="F134" s="18">
        <v>114015927</v>
      </c>
    </row>
    <row r="135" spans="1:6" ht="33.75" customHeight="1">
      <c r="A135" s="28" t="s">
        <v>230</v>
      </c>
      <c r="B135" s="25" t="s">
        <v>66</v>
      </c>
      <c r="C135" s="25" t="s">
        <v>231</v>
      </c>
      <c r="D135" s="25" t="s">
        <v>206</v>
      </c>
      <c r="E135" s="17">
        <v>313100489</v>
      </c>
      <c r="F135" s="18">
        <v>301025903.19999999</v>
      </c>
    </row>
    <row r="136" spans="1:6" ht="45" customHeight="1">
      <c r="A136" s="28" t="s">
        <v>232</v>
      </c>
      <c r="B136" s="25" t="s">
        <v>66</v>
      </c>
      <c r="C136" s="25" t="s">
        <v>233</v>
      </c>
      <c r="D136" s="25" t="s">
        <v>206</v>
      </c>
      <c r="E136" s="17">
        <v>1321837</v>
      </c>
      <c r="F136" s="18">
        <v>1290434.19</v>
      </c>
    </row>
    <row r="137" spans="1:6" ht="57" customHeight="1">
      <c r="A137" s="28" t="s">
        <v>234</v>
      </c>
      <c r="B137" s="25" t="s">
        <v>66</v>
      </c>
      <c r="C137" s="25" t="s">
        <v>235</v>
      </c>
      <c r="D137" s="25" t="s">
        <v>206</v>
      </c>
      <c r="E137" s="17">
        <v>658399</v>
      </c>
      <c r="F137" s="18">
        <v>657919</v>
      </c>
    </row>
    <row r="138" spans="1:6" ht="45" customHeight="1">
      <c r="A138" s="28" t="s">
        <v>236</v>
      </c>
      <c r="B138" s="25" t="s">
        <v>66</v>
      </c>
      <c r="C138" s="25" t="s">
        <v>237</v>
      </c>
      <c r="D138" s="25" t="s">
        <v>206</v>
      </c>
      <c r="E138" s="17">
        <v>12063036</v>
      </c>
      <c r="F138" s="18">
        <v>12063036</v>
      </c>
    </row>
    <row r="139" spans="1:6" ht="44.25" customHeight="1">
      <c r="A139" s="28" t="s">
        <v>238</v>
      </c>
      <c r="B139" s="25" t="s">
        <v>66</v>
      </c>
      <c r="C139" s="25" t="s">
        <v>239</v>
      </c>
      <c r="D139" s="25" t="s">
        <v>206</v>
      </c>
      <c r="E139" s="17">
        <v>219926696</v>
      </c>
      <c r="F139" s="18">
        <v>219926696</v>
      </c>
    </row>
    <row r="140" spans="1:6" ht="47.25" customHeight="1">
      <c r="A140" s="28" t="s">
        <v>240</v>
      </c>
      <c r="B140" s="25" t="s">
        <v>66</v>
      </c>
      <c r="C140" s="25" t="s">
        <v>241</v>
      </c>
      <c r="D140" s="25" t="s">
        <v>206</v>
      </c>
      <c r="E140" s="17">
        <v>15380213</v>
      </c>
      <c r="F140" s="18">
        <v>15380213</v>
      </c>
    </row>
    <row r="141" spans="1:6" ht="69.75" customHeight="1">
      <c r="A141" s="28" t="s">
        <v>242</v>
      </c>
      <c r="B141" s="25" t="s">
        <v>244</v>
      </c>
      <c r="C141" s="25" t="s">
        <v>243</v>
      </c>
      <c r="D141" s="25" t="s">
        <v>206</v>
      </c>
      <c r="E141" s="17">
        <v>20383230</v>
      </c>
      <c r="F141" s="18">
        <v>20383230</v>
      </c>
    </row>
    <row r="142" spans="1:6" ht="57" customHeight="1">
      <c r="A142" s="28" t="s">
        <v>245</v>
      </c>
      <c r="B142" s="25" t="s">
        <v>244</v>
      </c>
      <c r="C142" s="25" t="s">
        <v>246</v>
      </c>
      <c r="D142" s="25" t="s">
        <v>206</v>
      </c>
      <c r="E142" s="17">
        <v>111455100</v>
      </c>
      <c r="F142" s="18">
        <v>111455100</v>
      </c>
    </row>
    <row r="143" spans="1:6" ht="72.75" customHeight="1">
      <c r="A143" s="28" t="s">
        <v>247</v>
      </c>
      <c r="B143" s="25" t="s">
        <v>244</v>
      </c>
      <c r="C143" s="25" t="s">
        <v>248</v>
      </c>
      <c r="D143" s="25" t="s">
        <v>206</v>
      </c>
      <c r="E143" s="17">
        <v>27780100</v>
      </c>
      <c r="F143" s="18">
        <v>27780100</v>
      </c>
    </row>
    <row r="144" spans="1:6">
      <c r="A144" s="28" t="s">
        <v>249</v>
      </c>
      <c r="B144" s="25" t="s">
        <v>77</v>
      </c>
      <c r="C144" s="25" t="s">
        <v>250</v>
      </c>
      <c r="D144" s="25" t="s">
        <v>206</v>
      </c>
      <c r="E144" s="17">
        <v>50649895</v>
      </c>
      <c r="F144" s="18">
        <v>50649895</v>
      </c>
    </row>
    <row r="145" spans="1:6" ht="84" customHeight="1">
      <c r="A145" s="28" t="s">
        <v>251</v>
      </c>
      <c r="B145" s="25" t="s">
        <v>244</v>
      </c>
      <c r="C145" s="25" t="s">
        <v>252</v>
      </c>
      <c r="D145" s="25" t="s">
        <v>206</v>
      </c>
      <c r="E145" s="17">
        <v>44962200</v>
      </c>
      <c r="F145" s="18">
        <v>44962200</v>
      </c>
    </row>
    <row r="146" spans="1:6" ht="34.5" customHeight="1">
      <c r="A146" s="28" t="s">
        <v>253</v>
      </c>
      <c r="B146" s="25" t="s">
        <v>77</v>
      </c>
      <c r="C146" s="25" t="s">
        <v>254</v>
      </c>
      <c r="D146" s="25" t="s">
        <v>206</v>
      </c>
      <c r="E146" s="17">
        <v>2436252184</v>
      </c>
      <c r="F146" s="18">
        <v>2413944786.77</v>
      </c>
    </row>
    <row r="147" spans="1:6" ht="45.75" customHeight="1">
      <c r="A147" s="28" t="s">
        <v>255</v>
      </c>
      <c r="B147" s="25" t="s">
        <v>77</v>
      </c>
      <c r="C147" s="25" t="s">
        <v>256</v>
      </c>
      <c r="D147" s="25" t="s">
        <v>206</v>
      </c>
      <c r="E147" s="17">
        <v>34107535</v>
      </c>
      <c r="F147" s="18">
        <v>34107535</v>
      </c>
    </row>
    <row r="148" spans="1:6" ht="44.25" customHeight="1">
      <c r="A148" s="28" t="s">
        <v>257</v>
      </c>
      <c r="B148" s="25" t="s">
        <v>77</v>
      </c>
      <c r="C148" s="25" t="s">
        <v>258</v>
      </c>
      <c r="D148" s="25" t="s">
        <v>206</v>
      </c>
      <c r="E148" s="17">
        <v>361860747</v>
      </c>
      <c r="F148" s="18">
        <v>361545895</v>
      </c>
    </row>
    <row r="149" spans="1:6" ht="71.25" customHeight="1">
      <c r="A149" s="28" t="s">
        <v>259</v>
      </c>
      <c r="B149" s="25" t="s">
        <v>244</v>
      </c>
      <c r="C149" s="25" t="s">
        <v>260</v>
      </c>
      <c r="D149" s="25" t="s">
        <v>206</v>
      </c>
      <c r="E149" s="17">
        <v>44180400</v>
      </c>
      <c r="F149" s="18">
        <v>44180400</v>
      </c>
    </row>
    <row r="150" spans="1:6" ht="30" customHeight="1">
      <c r="A150" s="28" t="s">
        <v>261</v>
      </c>
      <c r="B150" s="25" t="s">
        <v>77</v>
      </c>
      <c r="C150" s="25" t="s">
        <v>262</v>
      </c>
      <c r="D150" s="25" t="s">
        <v>206</v>
      </c>
      <c r="E150" s="17">
        <v>24958948</v>
      </c>
      <c r="F150" s="18">
        <v>24841672</v>
      </c>
    </row>
    <row r="151" spans="1:6" ht="72.75" customHeight="1">
      <c r="A151" s="28" t="s">
        <v>263</v>
      </c>
      <c r="B151" s="25" t="s">
        <v>77</v>
      </c>
      <c r="C151" s="25" t="s">
        <v>264</v>
      </c>
      <c r="D151" s="25" t="s">
        <v>206</v>
      </c>
      <c r="E151" s="17">
        <v>537962346</v>
      </c>
      <c r="F151" s="18">
        <v>537962346</v>
      </c>
    </row>
    <row r="152" spans="1:6" ht="42" customHeight="1">
      <c r="A152" s="28" t="s">
        <v>265</v>
      </c>
      <c r="B152" s="25" t="s">
        <v>267</v>
      </c>
      <c r="C152" s="25" t="s">
        <v>266</v>
      </c>
      <c r="D152" s="25" t="s">
        <v>206</v>
      </c>
      <c r="E152" s="17">
        <v>11714500</v>
      </c>
      <c r="F152" s="18">
        <v>11714500</v>
      </c>
    </row>
    <row r="153" spans="1:6" ht="43.5" customHeight="1">
      <c r="A153" s="28" t="s">
        <v>268</v>
      </c>
      <c r="B153" s="25" t="s">
        <v>270</v>
      </c>
      <c r="C153" s="25" t="s">
        <v>269</v>
      </c>
      <c r="D153" s="25" t="s">
        <v>206</v>
      </c>
      <c r="E153" s="17">
        <v>44050720</v>
      </c>
      <c r="F153" s="18">
        <v>44050720</v>
      </c>
    </row>
    <row r="154" spans="1:6" ht="59.25" customHeight="1">
      <c r="A154" s="28" t="s">
        <v>271</v>
      </c>
      <c r="B154" s="25" t="s">
        <v>273</v>
      </c>
      <c r="C154" s="25" t="s">
        <v>272</v>
      </c>
      <c r="D154" s="25" t="s">
        <v>206</v>
      </c>
      <c r="E154" s="17">
        <v>2884100</v>
      </c>
      <c r="F154" s="18">
        <v>2872181.52</v>
      </c>
    </row>
    <row r="155" spans="1:6" ht="89.25">
      <c r="A155" s="28" t="s">
        <v>274</v>
      </c>
      <c r="B155" s="25" t="s">
        <v>98</v>
      </c>
      <c r="C155" s="25" t="s">
        <v>275</v>
      </c>
      <c r="D155" s="25" t="s">
        <v>206</v>
      </c>
      <c r="E155" s="17">
        <v>47546708</v>
      </c>
      <c r="F155" s="18">
        <v>47546708</v>
      </c>
    </row>
    <row r="156" spans="1:6" ht="83.25" customHeight="1">
      <c r="A156" s="28" t="s">
        <v>276</v>
      </c>
      <c r="B156" s="25" t="s">
        <v>278</v>
      </c>
      <c r="C156" s="25" t="s">
        <v>277</v>
      </c>
      <c r="D156" s="25" t="s">
        <v>206</v>
      </c>
      <c r="E156" s="17">
        <v>303828</v>
      </c>
      <c r="F156" s="18">
        <v>303828</v>
      </c>
    </row>
    <row r="157" spans="1:6" ht="74.25" customHeight="1">
      <c r="A157" s="28" t="s">
        <v>279</v>
      </c>
      <c r="B157" s="25" t="s">
        <v>66</v>
      </c>
      <c r="C157" s="25" t="s">
        <v>280</v>
      </c>
      <c r="D157" s="25" t="s">
        <v>206</v>
      </c>
      <c r="E157" s="17">
        <v>17445428</v>
      </c>
      <c r="F157" s="18">
        <v>17445417.260000002</v>
      </c>
    </row>
    <row r="158" spans="1:6" ht="45.75" customHeight="1">
      <c r="A158" s="28" t="s">
        <v>281</v>
      </c>
      <c r="B158" s="25" t="s">
        <v>270</v>
      </c>
      <c r="C158" s="25" t="s">
        <v>282</v>
      </c>
      <c r="D158" s="25" t="s">
        <v>206</v>
      </c>
      <c r="E158" s="17">
        <v>8381803</v>
      </c>
      <c r="F158" s="18">
        <v>8381803</v>
      </c>
    </row>
    <row r="159" spans="1:6" ht="38.25">
      <c r="A159" s="28" t="s">
        <v>283</v>
      </c>
      <c r="B159" s="25" t="s">
        <v>285</v>
      </c>
      <c r="C159" s="25" t="s">
        <v>284</v>
      </c>
      <c r="D159" s="25" t="s">
        <v>206</v>
      </c>
      <c r="E159" s="17">
        <v>38706688</v>
      </c>
      <c r="F159" s="18">
        <v>38706688</v>
      </c>
    </row>
    <row r="160" spans="1:6" ht="73.5" customHeight="1">
      <c r="A160" s="28" t="s">
        <v>286</v>
      </c>
      <c r="B160" s="25" t="s">
        <v>270</v>
      </c>
      <c r="C160" s="25" t="s">
        <v>287</v>
      </c>
      <c r="D160" s="25" t="s">
        <v>206</v>
      </c>
      <c r="E160" s="17">
        <v>1773910</v>
      </c>
      <c r="F160" s="18">
        <v>1773910</v>
      </c>
    </row>
    <row r="161" spans="1:6" ht="76.5">
      <c r="A161" s="28" t="s">
        <v>288</v>
      </c>
      <c r="B161" s="25" t="s">
        <v>80</v>
      </c>
      <c r="C161" s="25" t="s">
        <v>289</v>
      </c>
      <c r="D161" s="25" t="s">
        <v>206</v>
      </c>
      <c r="E161" s="17">
        <v>293773986</v>
      </c>
      <c r="F161" s="18">
        <v>293773986</v>
      </c>
    </row>
    <row r="162" spans="1:6" ht="60" customHeight="1">
      <c r="A162" s="28" t="s">
        <v>290</v>
      </c>
      <c r="B162" s="25" t="s">
        <v>270</v>
      </c>
      <c r="C162" s="25" t="s">
        <v>291</v>
      </c>
      <c r="D162" s="25" t="s">
        <v>206</v>
      </c>
      <c r="E162" s="17">
        <v>11714500</v>
      </c>
      <c r="F162" s="18">
        <v>11714500</v>
      </c>
    </row>
    <row r="163" spans="1:6" ht="73.5" customHeight="1">
      <c r="A163" s="28" t="s">
        <v>292</v>
      </c>
      <c r="B163" s="25" t="s">
        <v>244</v>
      </c>
      <c r="C163" s="25" t="s">
        <v>293</v>
      </c>
      <c r="D163" s="25" t="s">
        <v>206</v>
      </c>
      <c r="E163" s="17">
        <v>17069700</v>
      </c>
      <c r="F163" s="18">
        <v>17069700</v>
      </c>
    </row>
    <row r="164" spans="1:6" ht="43.5" customHeight="1">
      <c r="A164" s="28" t="s">
        <v>294</v>
      </c>
      <c r="B164" s="25" t="s">
        <v>296</v>
      </c>
      <c r="C164" s="25" t="s">
        <v>295</v>
      </c>
      <c r="D164" s="25" t="s">
        <v>206</v>
      </c>
      <c r="E164" s="17">
        <v>34982100</v>
      </c>
      <c r="F164" s="18">
        <v>34982052</v>
      </c>
    </row>
    <row r="165" spans="1:6">
      <c r="A165" s="54" t="s">
        <v>339</v>
      </c>
      <c r="B165" s="55"/>
      <c r="C165" s="56"/>
      <c r="D165" s="24" t="s">
        <v>297</v>
      </c>
      <c r="E165" s="21">
        <f>SUM(E166:E175)</f>
        <v>810097331</v>
      </c>
      <c r="F165" s="21">
        <f>SUM(F166:F175)</f>
        <v>810097330.41000009</v>
      </c>
    </row>
    <row r="166" spans="1:6" ht="25.5">
      <c r="A166" s="29" t="s">
        <v>298</v>
      </c>
      <c r="B166" s="25" t="s">
        <v>225</v>
      </c>
      <c r="C166" s="25" t="s">
        <v>299</v>
      </c>
      <c r="D166" s="25" t="s">
        <v>297</v>
      </c>
      <c r="E166" s="17">
        <v>370000</v>
      </c>
      <c r="F166" s="18">
        <v>370000</v>
      </c>
    </row>
    <row r="167" spans="1:6" ht="25.5">
      <c r="A167" s="29" t="s">
        <v>298</v>
      </c>
      <c r="B167" s="25" t="s">
        <v>225</v>
      </c>
      <c r="C167" s="25" t="s">
        <v>300</v>
      </c>
      <c r="D167" s="25" t="s">
        <v>297</v>
      </c>
      <c r="E167" s="17">
        <v>116000</v>
      </c>
      <c r="F167" s="18">
        <v>116000</v>
      </c>
    </row>
    <row r="168" spans="1:6">
      <c r="A168" s="29" t="s">
        <v>301</v>
      </c>
      <c r="B168" s="25" t="s">
        <v>98</v>
      </c>
      <c r="C168" s="25" t="s">
        <v>302</v>
      </c>
      <c r="D168" s="25" t="s">
        <v>297</v>
      </c>
      <c r="E168" s="17">
        <v>25000000</v>
      </c>
      <c r="F168" s="18">
        <v>25000000</v>
      </c>
    </row>
    <row r="169" spans="1:6" ht="19.5" customHeight="1">
      <c r="A169" s="29" t="s">
        <v>303</v>
      </c>
      <c r="B169" s="25" t="s">
        <v>98</v>
      </c>
      <c r="C169" s="25" t="s">
        <v>304</v>
      </c>
      <c r="D169" s="25" t="s">
        <v>297</v>
      </c>
      <c r="E169" s="17">
        <v>850000</v>
      </c>
      <c r="F169" s="18">
        <v>850000</v>
      </c>
    </row>
    <row r="170" spans="1:6" ht="81" customHeight="1">
      <c r="A170" s="29" t="s">
        <v>305</v>
      </c>
      <c r="B170" s="25" t="s">
        <v>270</v>
      </c>
      <c r="C170" s="25" t="s">
        <v>306</v>
      </c>
      <c r="D170" s="25" t="s">
        <v>297</v>
      </c>
      <c r="E170" s="17">
        <v>3000000</v>
      </c>
      <c r="F170" s="18">
        <v>3000000</v>
      </c>
    </row>
    <row r="171" spans="1:6" ht="83.25" customHeight="1">
      <c r="A171" s="29" t="s">
        <v>307</v>
      </c>
      <c r="B171" s="25" t="s">
        <v>126</v>
      </c>
      <c r="C171" s="25" t="s">
        <v>308</v>
      </c>
      <c r="D171" s="25" t="s">
        <v>297</v>
      </c>
      <c r="E171" s="17">
        <v>340082054</v>
      </c>
      <c r="F171" s="18">
        <v>340082053.42000002</v>
      </c>
    </row>
    <row r="172" spans="1:6">
      <c r="A172" s="29" t="s">
        <v>309</v>
      </c>
      <c r="B172" s="25" t="s">
        <v>126</v>
      </c>
      <c r="C172" s="25" t="s">
        <v>310</v>
      </c>
      <c r="D172" s="25" t="s">
        <v>297</v>
      </c>
      <c r="E172" s="17">
        <v>192289077</v>
      </c>
      <c r="F172" s="18">
        <v>192289077</v>
      </c>
    </row>
    <row r="173" spans="1:6" ht="71.25" customHeight="1">
      <c r="A173" s="29" t="s">
        <v>311</v>
      </c>
      <c r="B173" s="25" t="s">
        <v>126</v>
      </c>
      <c r="C173" s="25" t="s">
        <v>312</v>
      </c>
      <c r="D173" s="25" t="s">
        <v>297</v>
      </c>
      <c r="E173" s="17">
        <v>68066600</v>
      </c>
      <c r="F173" s="18">
        <v>68066600</v>
      </c>
    </row>
    <row r="174" spans="1:6" ht="63.75">
      <c r="A174" s="29" t="s">
        <v>313</v>
      </c>
      <c r="B174" s="25" t="s">
        <v>83</v>
      </c>
      <c r="C174" s="25" t="s">
        <v>314</v>
      </c>
      <c r="D174" s="25" t="s">
        <v>297</v>
      </c>
      <c r="E174" s="17">
        <v>122556100</v>
      </c>
      <c r="F174" s="18">
        <v>122556099.98999999</v>
      </c>
    </row>
    <row r="175" spans="1:6" ht="81.75" customHeight="1">
      <c r="A175" s="29" t="s">
        <v>315</v>
      </c>
      <c r="B175" s="25" t="s">
        <v>83</v>
      </c>
      <c r="C175" s="25" t="s">
        <v>316</v>
      </c>
      <c r="D175" s="25" t="s">
        <v>297</v>
      </c>
      <c r="E175" s="17">
        <v>57767500</v>
      </c>
      <c r="F175" s="18">
        <v>57767500</v>
      </c>
    </row>
  </sheetData>
  <mergeCells count="14">
    <mergeCell ref="A1:F1"/>
    <mergeCell ref="A2:F2"/>
    <mergeCell ref="A3:F3"/>
    <mergeCell ref="A4:F4"/>
    <mergeCell ref="A7:D7"/>
    <mergeCell ref="A84:C84"/>
    <mergeCell ref="A8:C8"/>
    <mergeCell ref="A9:C9"/>
    <mergeCell ref="A11:C11"/>
    <mergeCell ref="A15:C15"/>
    <mergeCell ref="A16:C16"/>
    <mergeCell ref="A105:C105"/>
    <mergeCell ref="A120:C120"/>
    <mergeCell ref="A165:C165"/>
  </mergeCells>
  <pageMargins left="0.51181102362204722" right="0.31496062992125984" top="0.74803149606299213" bottom="0.55118110236220474" header="0.51181102362204722" footer="0.31496062992125984"/>
  <pageSetup paperSize="9" scale="90" fitToHeight="0" orientation="portrait" r:id="rId1"/>
  <headerFooter differentFirst="1">
    <oddHeader xml:space="preserve">&amp;C&amp;P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МБТ в расходах - 2019 Ляхова&lt;/DocName&gt;&#10;  &lt;VariantName&gt;МБТ в расходах - 2019 Ляхова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B9C8F2E-8864-4A43-9271-2A17A99FAA3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А. Злобина</dc:creator>
  <cp:lastModifiedBy>Zlobina_k</cp:lastModifiedBy>
  <cp:lastPrinted>2023-04-21T09:55:09Z</cp:lastPrinted>
  <dcterms:created xsi:type="dcterms:W3CDTF">2023-04-17T09:40:58Z</dcterms:created>
  <dcterms:modified xsi:type="dcterms:W3CDTF">2023-05-18T11:30:59Z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в расходах - 2019 Ляхова</vt:lpwstr>
  </property>
  <property fmtid="{D5CDD505-2E9C-101B-9397-08002B2CF9AE}" pid="3" name="Название отчета">
    <vt:lpwstr>МБТ в расходах - 2019 Ляхова.xlsx</vt:lpwstr>
  </property>
  <property fmtid="{D5CDD505-2E9C-101B-9397-08002B2CF9AE}" pid="4" name="Версия клиента">
    <vt:lpwstr>22.1.44.1230 (.NET 4.0)</vt:lpwstr>
  </property>
  <property fmtid="{D5CDD505-2E9C-101B-9397-08002B2CF9AE}" pid="5" name="Версия базы">
    <vt:lpwstr>22.1.1542.1278930898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bks_2022</vt:lpwstr>
  </property>
  <property fmtid="{D5CDD505-2E9C-101B-9397-08002B2CF9AE}" pid="9" name="Пользователь">
    <vt:lpwstr>ляховака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