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<sst xmlns="http://schemas.openxmlformats.org/spreadsheetml/2006/main" count="100" uniqueCount="89">
  <si>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</si>
  <si>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</si>
  <si>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</si>
  <si>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</si>
  <si>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</si>
  <si>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</si>
  <si>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</si>
  <si>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</si>
  <si>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</si>
  <si>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</si>
  <si>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</si>
  <si>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</si>
  <si>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</si>
  <si>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</si>
  <si>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</si>
  <si>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</si>
  <si>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</si>
  <si>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</si>
  <si>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</si>
  <si>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</si>
  <si>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</si>
  <si>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</si>
  <si>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</si>
  <si>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</si>
  <si>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</si>
  <si>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</si>
  <si>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</si>
  <si>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</si>
  <si>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</si>
  <si>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</si>
  <si>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</si>
  <si>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</si>
  <si>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</si>
  <si>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</si>
  <si>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</si>
  <si>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</si>
  <si>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</si>
  <si>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</si>
  <si>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</si>
  <si>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</si>
  <si>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</si>
  <si>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</si>
  <si>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</si>
  <si>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</si>
  <si>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</si>
  <si>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</si>
  <si>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</si>
  <si>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</si>
  <si>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</si>
  <si>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</si>
  <si>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</si>
  <si>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</si>
  <si>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</si>
  <si>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</si>
  <si>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</si>
  <si>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</si>
  <si>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</si>
  <si>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</si>
  <si>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</si>
  <si>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</si>
  <si>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</si>
  <si>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</si>
  <si>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</si>
  <si>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</si>
  <si>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</si>
  <si>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</si>
  <si>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</si>
  <si>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</si>
  <si>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</si>
  <si>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</si>
  <si>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</si>
  <si>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</si>
  <si>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</si>
  <si>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</si>
  <si>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</si>
  <si>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</si>
  <si>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</si>
  <si>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</si>
  <si>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</si>
  <si>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</si>
  <si>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</si>
  <si>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</si>
  <si>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</si>
  <si>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</si>
  <si>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</si>
  <si>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01.10.2024 года</t>
  </si>
  <si>
    <t xml:space="preserve">Задолженность на 01.11.2024 </t>
  </si>
  <si>
    <t>Отклонение показателя на 01.11.2024 года от показателя на 01.01.2024 года, (+/-)</t>
  </si>
  <si>
    <t>Темп роста (снижения) 01.112.2024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</si>
</sst>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0" zoomScale="110" zoomScaleNormal="80" zoomScaleSheetLayoutView="110" workbookViewId="0">
      <selection activeCell="P20" sqref="P2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1584</v>
      </c>
      <c r="K7" s="16">
        <f>J7-G7</f>
        <v>-266</v>
      </c>
      <c r="L7" s="31">
        <f>J7/G7*100</f>
        <v>85.621621621621628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1284</v>
      </c>
      <c r="K8" s="16">
        <f t="shared" ref="K8:K39" si="4">J8-G8</f>
        <v>-518</v>
      </c>
      <c r="L8" s="31">
        <f t="shared" ref="L8:L39" si="5">J8/G8*100</f>
        <v>71.254162042175366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2783</v>
      </c>
      <c r="K9" s="16">
        <f t="shared" si="4"/>
        <v>-907</v>
      </c>
      <c r="L9" s="31">
        <f t="shared" si="5"/>
        <v>75.420054200542012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2489</v>
      </c>
      <c r="K10" s="16">
        <f t="shared" si="4"/>
        <v>-1389</v>
      </c>
      <c r="L10" s="31">
        <f t="shared" si="5"/>
        <v>64.182568334192879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860</v>
      </c>
      <c r="K11" s="16">
        <f t="shared" si="4"/>
        <v>-251</v>
      </c>
      <c r="L11" s="31">
        <f t="shared" si="5"/>
        <v>77.407740774077411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3703</v>
      </c>
      <c r="K12" s="16">
        <f t="shared" si="4"/>
        <v>-6709</v>
      </c>
      <c r="L12" s="31">
        <f t="shared" si="5"/>
        <v>35.564733000384173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2478</v>
      </c>
      <c r="K13" s="16">
        <f t="shared" si="4"/>
        <v>-1801</v>
      </c>
      <c r="L13" s="31">
        <f t="shared" si="5"/>
        <v>57.910726805328352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864</v>
      </c>
      <c r="K14" s="16">
        <f t="shared" si="4"/>
        <v>-62</v>
      </c>
      <c r="L14" s="31">
        <f t="shared" si="5"/>
        <v>93.30453563714903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2192</v>
      </c>
      <c r="K15" s="16">
        <f t="shared" si="4"/>
        <v>226</v>
      </c>
      <c r="L15" s="31">
        <f t="shared" si="5"/>
        <v>111.49542217700916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1842</v>
      </c>
      <c r="K16" s="16">
        <f t="shared" si="4"/>
        <v>-255</v>
      </c>
      <c r="L16" s="31">
        <f t="shared" si="5"/>
        <v>87.839771101573675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18311</v>
      </c>
      <c r="K17" s="16">
        <f t="shared" si="4"/>
        <v>-9248</v>
      </c>
      <c r="L17" s="31">
        <f t="shared" si="5"/>
        <v>66.442904314380058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1732</v>
      </c>
      <c r="K18" s="16">
        <f t="shared" si="4"/>
        <v>-440</v>
      </c>
      <c r="L18" s="31">
        <f t="shared" si="5"/>
        <v>79.742173112338861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4978</v>
      </c>
      <c r="K19" s="16">
        <f t="shared" si="4"/>
        <v>655</v>
      </c>
      <c r="L19" s="31">
        <f t="shared" si="5"/>
        <v>115.15151515151516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1070</v>
      </c>
      <c r="K20" s="16">
        <f t="shared" si="4"/>
        <v>-583</v>
      </c>
      <c r="L20" s="31">
        <f t="shared" si="5"/>
        <v>64.730792498487602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3912</v>
      </c>
      <c r="K21" s="16">
        <f t="shared" si="4"/>
        <v>-719</v>
      </c>
      <c r="L21" s="31">
        <f t="shared" si="5"/>
        <v>84.474195638091118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6131</v>
      </c>
      <c r="K22" s="16">
        <f t="shared" si="4"/>
        <v>-1555</v>
      </c>
      <c r="L22" s="31">
        <f t="shared" si="5"/>
        <v>79.768410096278956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2443</v>
      </c>
      <c r="K23" s="16">
        <f t="shared" si="4"/>
        <v>-2620</v>
      </c>
      <c r="L23" s="31">
        <f t="shared" si="5"/>
        <v>48.252024491408257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2077</v>
      </c>
      <c r="K24" s="16">
        <f t="shared" si="4"/>
        <v>-735</v>
      </c>
      <c r="L24" s="31">
        <f t="shared" si="5"/>
        <v>73.862019914651484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3095</v>
      </c>
      <c r="K25" s="16">
        <f t="shared" si="4"/>
        <v>-506</v>
      </c>
      <c r="L25" s="31">
        <f t="shared" si="5"/>
        <v>85.948347681199664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2318</v>
      </c>
      <c r="K26" s="16">
        <f t="shared" si="4"/>
        <v>-903</v>
      </c>
      <c r="L26" s="31">
        <f t="shared" si="5"/>
        <v>71.965228190003103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1221</v>
      </c>
      <c r="K27" s="16">
        <f t="shared" si="4"/>
        <v>-1251</v>
      </c>
      <c r="L27" s="31">
        <f t="shared" si="5"/>
        <v>49.393203883495147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1710</v>
      </c>
      <c r="K28" s="16">
        <f t="shared" si="4"/>
        <v>395</v>
      </c>
      <c r="L28" s="31">
        <f t="shared" si="5"/>
        <v>130.0380228136882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2723</v>
      </c>
      <c r="K29" s="16">
        <f t="shared" si="4"/>
        <v>-92</v>
      </c>
      <c r="L29" s="31">
        <f t="shared" si="5"/>
        <v>96.731793960923625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1013</v>
      </c>
      <c r="K30" s="16">
        <f t="shared" si="4"/>
        <v>-740</v>
      </c>
      <c r="L30" s="31">
        <f t="shared" si="5"/>
        <v>57.786651454649174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3066</v>
      </c>
      <c r="K31" s="16">
        <f t="shared" si="4"/>
        <v>-732</v>
      </c>
      <c r="L31" s="31">
        <f t="shared" si="5"/>
        <v>80.726698262243289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1360</v>
      </c>
      <c r="K32" s="16">
        <f t="shared" si="4"/>
        <v>-121</v>
      </c>
      <c r="L32" s="31">
        <f t="shared" si="5"/>
        <v>91.829844699527342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840</v>
      </c>
      <c r="K33" s="16">
        <f t="shared" si="4"/>
        <v>-548</v>
      </c>
      <c r="L33" s="31">
        <f t="shared" si="5"/>
        <v>60.518731988472616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1218</v>
      </c>
      <c r="K34" s="16">
        <f t="shared" si="4"/>
        <v>-402</v>
      </c>
      <c r="L34" s="31">
        <f t="shared" si="5"/>
        <v>75.18518518518519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4871</v>
      </c>
      <c r="K35" s="16">
        <f t="shared" si="4"/>
        <v>1142</v>
      </c>
      <c r="L35" s="31">
        <f t="shared" si="5"/>
        <v>130.62483239474389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32658</v>
      </c>
      <c r="K36" s="16">
        <f t="shared" si="4"/>
        <v>-6083</v>
      </c>
      <c r="L36" s="31">
        <f t="shared" si="5"/>
        <v>84.298288634779695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1333</v>
      </c>
      <c r="K37" s="16">
        <f t="shared" si="4"/>
        <v>-970</v>
      </c>
      <c r="L37" s="31">
        <f t="shared" si="5"/>
        <v>57.881024750325658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3223</v>
      </c>
      <c r="K38" s="16">
        <f t="shared" si="4"/>
        <v>1000</v>
      </c>
      <c r="L38" s="31">
        <f t="shared" si="5"/>
        <v>144.9842555105713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3597</v>
      </c>
      <c r="K39" s="16">
        <f t="shared" si="4"/>
        <v>90</v>
      </c>
      <c r="L39" s="31">
        <f t="shared" si="5"/>
        <v>102.56629597946963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124979</v>
      </c>
      <c r="K40" s="21">
        <f>SUM(K7:K39)</f>
        <v>-36898</v>
      </c>
      <c r="L40" s="30">
        <f>J40/G40*100</f>
        <v>77.206150348721565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2024-11-12T09:17:02Z</dcterms:modified>
</cp:coreProperties>
</file>