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2 год" sheetId="1" r:id="rId1"/>
    <sheet name="2023 год" sheetId="2" r:id="rId2"/>
    <sheet name="2024 год" sheetId="3" r:id="rId3"/>
  </sheets>
  <calcPr calcId="125725"/>
</workbook>
</file>

<file path=xl/calcChain.xml><?xml version="1.0" encoding="utf-8"?>
<calcChain xmlns="http://schemas.openxmlformats.org/spreadsheetml/2006/main">
  <c r="C41" i="3"/>
  <c r="C41" i="2"/>
  <c r="C41" i="1"/>
  <c r="E40" i="3"/>
  <c r="E39"/>
  <c r="E38"/>
  <c r="E35"/>
  <c r="E34"/>
  <c r="E33"/>
  <c r="E32"/>
  <c r="E31"/>
  <c r="E30"/>
  <c r="E29"/>
  <c r="E28"/>
  <c r="E27"/>
  <c r="E26"/>
  <c r="E25"/>
  <c r="E24"/>
  <c r="E23"/>
  <c r="E21"/>
  <c r="E20"/>
  <c r="E19"/>
  <c r="E18"/>
  <c r="E17"/>
  <c r="E16"/>
  <c r="E15"/>
  <c r="E14"/>
  <c r="E13"/>
  <c r="E12"/>
  <c r="E11"/>
  <c r="E10"/>
  <c r="E9"/>
  <c r="E8"/>
  <c r="E40" i="2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40" i="1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41" i="3" l="1"/>
  <c r="E41" i="2"/>
  <c r="E41" i="1" l="1"/>
</calcChain>
</file>

<file path=xl/sharedStrings.xml><?xml version="1.0" encoding="utf-8"?>
<sst xmlns="http://schemas.openxmlformats.org/spreadsheetml/2006/main" count="129" uniqueCount="45">
  <si>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</si>
  <si>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</si>
  <si>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</si>
  <si>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</si>
  <si>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</si>
  <si>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</si>
  <si>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</si>
  <si>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</si>
  <si>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</si>
  <si>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</si>
  <si>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</si>
  <si>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</si>
  <si>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</si>
  <si>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</si>
  <si>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</si>
  <si>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</si>
  <si>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</si>
  <si>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</si>
  <si>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</si>
  <si>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</si>
  <si>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</si>
  <si>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</si>
  <si>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</si>
  <si>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</si>
  <si>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</si>
  <si>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</si>
  <si>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</si>
  <si>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</si>
  <si>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</si>
  <si>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</si>
  <si>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</si>
  <si>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</si>
  <si>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</si>
  <si>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</si>
  <si>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</si>
  <si>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</si>
  <si>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Доля финансирования расходного обязательства j-го муниципального образования Курской области</t>
  </si>
  <si>
    <t>5=3*4/100</t>
  </si>
  <si>
    <t xml:space="preserve">Субсидии из областного бюджета местным бюджетам 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 </t>
  </si>
  <si>
    <t>Размер субсидии, предоставляемой бюджету j-го муниципального образования Курской области на реализацию мероприятия «создание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городах» на 2022 год, рублей</t>
  </si>
  <si>
    <t>Расчетная потребность j-го муниципального образования Курской области в средствах, необходимых на реализацию мероприятия «создание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городах», определенная исходя из объема средств, предусмотренных комитету образования и науки Курской области на эти цели, и количества муниципальных образовательных организаций j-го муниципального образования Курской области, рублей</t>
  </si>
  <si>
    <t>Размер субсидии, предоставляемой бюджету j-го муниципального образования Курской области на реализацию мероприятия «создание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городах» на 2023 год, рублей</t>
  </si>
  <si>
    <t>Размер субсидии, предоставляемой бюджету j-го муниципального образования Курской области на реализацию мероприятия «создание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городах» на 2024 год, рублей</t>
  </si>
  <si>
    <t>x</t>
  </si>
  <si>
    <t>Приложение 2.13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</si>
</sst>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Fill="1" applyBorder="1"/>
    <xf numFmtId="3" fontId="5" fillId="0" borderId="1" xfId="0" applyNumberFormat="1" applyFont="1" applyBorder="1"/>
    <xf numFmtId="0" fontId="6" fillId="0" borderId="3" xfId="0" applyFont="1" applyFill="1" applyBorder="1"/>
    <xf numFmtId="1" fontId="6" fillId="0" borderId="3" xfId="0" applyNumberFormat="1" applyFont="1" applyFill="1" applyBorder="1"/>
    <xf numFmtId="0" fontId="6" fillId="0" borderId="0" xfId="0" applyFont="1" applyFill="1"/>
    <xf numFmtId="1" fontId="6" fillId="0" borderId="0" xfId="0" applyNumberFormat="1" applyFont="1" applyFill="1"/>
    <xf numFmtId="0" fontId="4" fillId="0" borderId="1" xfId="0" applyFont="1" applyBorder="1"/>
    <xf numFmtId="3" fontId="4" fillId="0" borderId="1" xfId="0" applyNumberFormat="1" applyFont="1" applyBorder="1"/>
    <xf numFmtId="0" fontId="5" fillId="0" borderId="1" xfId="0" applyFont="1" applyBorder="1"/>
    <xf numFmtId="2" fontId="6" fillId="0" borderId="1" xfId="0" applyNumberFormat="1" applyFont="1" applyFill="1" applyBorder="1"/>
    <xf numFmtId="2" fontId="6" fillId="0" borderId="3" xfId="0" applyNumberFormat="1" applyFont="1" applyFill="1" applyBorder="1"/>
    <xf numFmtId="2" fontId="6" fillId="0" borderId="0" xfId="0" applyNumberFormat="1" applyFont="1" applyFill="1"/>
    <xf numFmtId="4" fontId="6" fillId="0" borderId="2" xfId="3" applyNumberFormat="1" applyFont="1" applyFill="1" applyBorder="1"/>
    <xf numFmtId="4" fontId="6" fillId="0" borderId="3" xfId="3" applyNumberFormat="1" applyFont="1" applyFill="1" applyBorder="1"/>
    <xf numFmtId="4" fontId="6" fillId="0" borderId="1" xfId="3" applyNumberFormat="1" applyFont="1" applyFill="1" applyBorder="1"/>
    <xf numFmtId="3" fontId="7" fillId="2" borderId="1" xfId="1" applyNumberFormat="1" applyFont="1" applyFill="1" applyBorder="1" applyAlignment="1">
      <alignment horizontal="right" vertical="top" wrapText="1"/>
    </xf>
    <xf numFmtId="1" fontId="8" fillId="2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right" vertical="top" wrapText="1"/>
    </xf>
    <xf numFmtId="4" fontId="6" fillId="0" borderId="2" xfId="0" applyNumberFormat="1" applyFont="1" applyFill="1" applyBorder="1"/>
    <xf numFmtId="4" fontId="6" fillId="0" borderId="3" xfId="0" applyNumberFormat="1" applyFont="1" applyFill="1" applyBorder="1"/>
    <xf numFmtId="3" fontId="0" fillId="0" borderId="1" xfId="0" applyNumberFormat="1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 wrapText="1"/>
    </xf>
    <xf numFmtId="0" fontId="13" fillId="0" borderId="0" xfId="0" applyFont="1"/>
    <xf numFmtId="0" fontId="12" fillId="0" borderId="0" xfId="0" applyFont="1" applyAlignment="1">
      <alignment horizontal="center" wrapText="1"/>
    </xf>
  </cellXfs>
  <cellStyles count="4">
    <cellStyle name="Обычный" xfId="0" builtinId="0"/>
    <cellStyle name="Обычный 2" xfId="1"/>
    <cellStyle name="Процентный" xfId="3" builtinId="5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view="pageBreakPreview" zoomScale="60" zoomScaleNormal="100" workbookViewId="0">
      <selection activeCell="C1" sqref="B1:E3"/>
    </sheetView>
  </sheetViews>
  <sheetFormatPr defaultRowHeight="15"/>
  <cols>
    <col min="1" max="1" width="7" customWidth="1"/>
    <col min="2" max="2" width="27.85546875" customWidth="1"/>
    <col min="3" max="3" width="42" customWidth="1"/>
    <col min="4" max="4" width="26" customWidth="1"/>
    <col min="5" max="5" width="28.7109375" customWidth="1"/>
  </cols>
  <sheetData>
    <row r="1" spans="1:5" ht="15.75">
      <c r="B1" s="30"/>
      <c r="C1" s="30"/>
      <c r="D1" s="30"/>
      <c r="E1" s="31" t="s">
        <v>44</v>
      </c>
    </row>
    <row r="2" spans="1:5" ht="15.75" customHeight="1">
      <c r="A2" s="1"/>
      <c r="B2" s="32" t="s">
        <v>38</v>
      </c>
      <c r="C2" s="32"/>
      <c r="D2" s="32"/>
      <c r="E2" s="32"/>
    </row>
    <row r="3" spans="1:5" ht="36" customHeight="1">
      <c r="A3" s="1"/>
      <c r="B3" s="32"/>
      <c r="C3" s="32"/>
      <c r="D3" s="32"/>
      <c r="E3" s="32"/>
    </row>
    <row r="4" spans="1:5" ht="36" customHeight="1">
      <c r="A4" s="1"/>
      <c r="B4" s="3"/>
      <c r="C4" s="3"/>
      <c r="D4" s="3"/>
      <c r="E4" s="4"/>
    </row>
    <row r="5" spans="1:5" ht="15" customHeight="1">
      <c r="A5" s="28" t="s">
        <v>0</v>
      </c>
      <c r="B5" s="28" t="s">
        <v>1</v>
      </c>
      <c r="C5" s="28" t="s">
        <v>40</v>
      </c>
      <c r="D5" s="28" t="s">
        <v>36</v>
      </c>
      <c r="E5" s="28" t="s">
        <v>39</v>
      </c>
    </row>
    <row r="6" spans="1:5" ht="243.75" customHeight="1">
      <c r="A6" s="29"/>
      <c r="B6" s="29"/>
      <c r="C6" s="29"/>
      <c r="D6" s="29"/>
      <c r="E6" s="29"/>
    </row>
    <row r="7" spans="1:5">
      <c r="A7" s="6">
        <v>1</v>
      </c>
      <c r="B7" s="5">
        <v>2</v>
      </c>
      <c r="C7" s="5">
        <v>3</v>
      </c>
      <c r="D7" s="5">
        <v>4</v>
      </c>
      <c r="E7" s="6" t="s">
        <v>37</v>
      </c>
    </row>
    <row r="8" spans="1:5">
      <c r="A8" s="15">
        <v>1</v>
      </c>
      <c r="B8" s="7" t="s">
        <v>2</v>
      </c>
      <c r="C8" s="22">
        <v>1600761</v>
      </c>
      <c r="D8" s="16">
        <v>98.000013743463271</v>
      </c>
      <c r="E8" s="8">
        <f>ROUND(C8*D8/100,0)</f>
        <v>1568746</v>
      </c>
    </row>
    <row r="9" spans="1:5">
      <c r="A9" s="15">
        <v>2</v>
      </c>
      <c r="B9" s="7" t="s">
        <v>3</v>
      </c>
      <c r="C9" s="22"/>
      <c r="D9" s="16"/>
      <c r="E9" s="8">
        <f t="shared" ref="E9:E40" si="0">ROUND(C9*D9/100,0)</f>
        <v>0</v>
      </c>
    </row>
    <row r="10" spans="1:5">
      <c r="A10" s="15">
        <v>3</v>
      </c>
      <c r="B10" s="9" t="s">
        <v>4</v>
      </c>
      <c r="C10" s="22">
        <v>4802285</v>
      </c>
      <c r="D10" s="16">
        <v>97.999993752973793</v>
      </c>
      <c r="E10" s="8">
        <f t="shared" si="0"/>
        <v>4706239</v>
      </c>
    </row>
    <row r="11" spans="1:5">
      <c r="A11" s="15">
        <v>4</v>
      </c>
      <c r="B11" s="9" t="s">
        <v>5</v>
      </c>
      <c r="C11" s="22">
        <v>1600762</v>
      </c>
      <c r="D11" s="16">
        <v>97.999993752973793</v>
      </c>
      <c r="E11" s="8">
        <f t="shared" si="0"/>
        <v>1568747</v>
      </c>
    </row>
    <row r="12" spans="1:5">
      <c r="A12" s="15">
        <v>5</v>
      </c>
      <c r="B12" s="9" t="s">
        <v>6</v>
      </c>
      <c r="C12" s="22">
        <v>1600762</v>
      </c>
      <c r="D12" s="16">
        <v>97.999993752973793</v>
      </c>
      <c r="E12" s="8">
        <f t="shared" si="0"/>
        <v>1568747</v>
      </c>
    </row>
    <row r="13" spans="1:5">
      <c r="A13" s="15">
        <v>6</v>
      </c>
      <c r="B13" s="9" t="s">
        <v>7</v>
      </c>
      <c r="C13" s="22">
        <v>3201523</v>
      </c>
      <c r="D13" s="16">
        <v>97.999993752973793</v>
      </c>
      <c r="E13" s="8">
        <f>ROUND(C13*D13/100+1,0)</f>
        <v>3137493</v>
      </c>
    </row>
    <row r="14" spans="1:5">
      <c r="A14" s="15">
        <v>7</v>
      </c>
      <c r="B14" s="9" t="s">
        <v>8</v>
      </c>
      <c r="C14" s="22">
        <v>1600762</v>
      </c>
      <c r="D14" s="16">
        <v>97.999993752973793</v>
      </c>
      <c r="E14" s="8">
        <f t="shared" si="0"/>
        <v>1568747</v>
      </c>
    </row>
    <row r="15" spans="1:5">
      <c r="A15" s="15">
        <v>8</v>
      </c>
      <c r="B15" s="9" t="s">
        <v>9</v>
      </c>
      <c r="C15" s="22">
        <v>1600762</v>
      </c>
      <c r="D15" s="16">
        <v>97.999993752973793</v>
      </c>
      <c r="E15" s="8">
        <f t="shared" si="0"/>
        <v>1568747</v>
      </c>
    </row>
    <row r="16" spans="1:5">
      <c r="A16" s="15">
        <v>9</v>
      </c>
      <c r="B16" s="9" t="s">
        <v>10</v>
      </c>
      <c r="C16" s="22">
        <v>1600761</v>
      </c>
      <c r="D16" s="16">
        <v>97.999993752973793</v>
      </c>
      <c r="E16" s="8">
        <f t="shared" si="0"/>
        <v>1568746</v>
      </c>
    </row>
    <row r="17" spans="1:5">
      <c r="A17" s="15">
        <v>10</v>
      </c>
      <c r="B17" s="9" t="s">
        <v>11</v>
      </c>
      <c r="C17" s="22">
        <v>1600761</v>
      </c>
      <c r="D17" s="16">
        <v>97.999993752973793</v>
      </c>
      <c r="E17" s="8">
        <f t="shared" si="0"/>
        <v>1568746</v>
      </c>
    </row>
    <row r="18" spans="1:5">
      <c r="A18" s="15">
        <v>11</v>
      </c>
      <c r="B18" s="9" t="s">
        <v>12</v>
      </c>
      <c r="C18" s="22">
        <v>4802285</v>
      </c>
      <c r="D18" s="16">
        <v>97.999993752973793</v>
      </c>
      <c r="E18" s="8">
        <f t="shared" si="0"/>
        <v>4706239</v>
      </c>
    </row>
    <row r="19" spans="1:5">
      <c r="A19" s="15">
        <v>12</v>
      </c>
      <c r="B19" s="9" t="s">
        <v>13</v>
      </c>
      <c r="C19" s="22"/>
      <c r="D19" s="16"/>
      <c r="E19" s="8">
        <f t="shared" si="0"/>
        <v>0</v>
      </c>
    </row>
    <row r="20" spans="1:5">
      <c r="A20" s="15">
        <v>13</v>
      </c>
      <c r="B20" s="9" t="s">
        <v>14</v>
      </c>
      <c r="C20" s="22">
        <v>1600761</v>
      </c>
      <c r="D20" s="16">
        <v>97.999993752973793</v>
      </c>
      <c r="E20" s="8">
        <f t="shared" si="0"/>
        <v>1568746</v>
      </c>
    </row>
    <row r="21" spans="1:5">
      <c r="A21" s="15">
        <v>14</v>
      </c>
      <c r="B21" s="9" t="s">
        <v>15</v>
      </c>
      <c r="C21" s="22"/>
      <c r="D21" s="16"/>
      <c r="E21" s="8">
        <f t="shared" si="0"/>
        <v>0</v>
      </c>
    </row>
    <row r="22" spans="1:5">
      <c r="A22" s="15">
        <v>15</v>
      </c>
      <c r="B22" s="9" t="s">
        <v>16</v>
      </c>
      <c r="C22" s="22">
        <v>1600761</v>
      </c>
      <c r="D22" s="16">
        <v>97.999993752973793</v>
      </c>
      <c r="E22" s="8">
        <f t="shared" si="0"/>
        <v>1568746</v>
      </c>
    </row>
    <row r="23" spans="1:5">
      <c r="A23" s="15">
        <v>16</v>
      </c>
      <c r="B23" s="9" t="s">
        <v>17</v>
      </c>
      <c r="C23" s="22">
        <v>3201523</v>
      </c>
      <c r="D23" s="16">
        <v>97.999993752973793</v>
      </c>
      <c r="E23" s="8">
        <f>ROUND(C23*D23/100+1,0)</f>
        <v>3137493</v>
      </c>
    </row>
    <row r="24" spans="1:5">
      <c r="A24" s="15">
        <v>17</v>
      </c>
      <c r="B24" s="9" t="s">
        <v>18</v>
      </c>
      <c r="C24" s="22">
        <v>3201523</v>
      </c>
      <c r="D24" s="16">
        <v>97.999993752973793</v>
      </c>
      <c r="E24" s="8">
        <f>ROUND(C24*D24/100+1,0)</f>
        <v>3137493</v>
      </c>
    </row>
    <row r="25" spans="1:5">
      <c r="A25" s="15">
        <v>18</v>
      </c>
      <c r="B25" s="9" t="s">
        <v>19</v>
      </c>
      <c r="C25" s="22">
        <v>1600761</v>
      </c>
      <c r="D25" s="16">
        <v>97.999993752973793</v>
      </c>
      <c r="E25" s="8">
        <f t="shared" si="0"/>
        <v>1568746</v>
      </c>
    </row>
    <row r="26" spans="1:5">
      <c r="A26" s="15">
        <v>19</v>
      </c>
      <c r="B26" s="9" t="s">
        <v>20</v>
      </c>
      <c r="C26" s="22">
        <v>1600761</v>
      </c>
      <c r="D26" s="16">
        <v>97.999993752973793</v>
      </c>
      <c r="E26" s="8">
        <f t="shared" si="0"/>
        <v>1568746</v>
      </c>
    </row>
    <row r="27" spans="1:5">
      <c r="A27" s="15">
        <v>20</v>
      </c>
      <c r="B27" s="9" t="s">
        <v>21</v>
      </c>
      <c r="C27" s="22">
        <v>1600761</v>
      </c>
      <c r="D27" s="16">
        <v>97.999993752973793</v>
      </c>
      <c r="E27" s="8">
        <f t="shared" si="0"/>
        <v>1568746</v>
      </c>
    </row>
    <row r="28" spans="1:5">
      <c r="A28" s="15">
        <v>21</v>
      </c>
      <c r="B28" s="9" t="s">
        <v>22</v>
      </c>
      <c r="C28" s="22"/>
      <c r="D28" s="16"/>
      <c r="E28" s="8">
        <f t="shared" si="0"/>
        <v>0</v>
      </c>
    </row>
    <row r="29" spans="1:5">
      <c r="A29" s="15">
        <v>22</v>
      </c>
      <c r="B29" s="9" t="s">
        <v>23</v>
      </c>
      <c r="C29" s="22">
        <v>1600761</v>
      </c>
      <c r="D29" s="16">
        <v>97.999993752973793</v>
      </c>
      <c r="E29" s="8">
        <f t="shared" si="0"/>
        <v>1568746</v>
      </c>
    </row>
    <row r="30" spans="1:5">
      <c r="A30" s="15">
        <v>23</v>
      </c>
      <c r="B30" s="9" t="s">
        <v>24</v>
      </c>
      <c r="C30" s="22">
        <v>4802286</v>
      </c>
      <c r="D30" s="16">
        <v>97.999993752973793</v>
      </c>
      <c r="E30" s="8">
        <f t="shared" si="0"/>
        <v>4706240</v>
      </c>
    </row>
    <row r="31" spans="1:5">
      <c r="A31" s="15">
        <v>24</v>
      </c>
      <c r="B31" s="9" t="s">
        <v>25</v>
      </c>
      <c r="C31" s="22">
        <v>1600761</v>
      </c>
      <c r="D31" s="16">
        <v>97.999993752973793</v>
      </c>
      <c r="E31" s="8">
        <f t="shared" si="0"/>
        <v>1568746</v>
      </c>
    </row>
    <row r="32" spans="1:5">
      <c r="A32" s="15">
        <v>25</v>
      </c>
      <c r="B32" s="9" t="s">
        <v>26</v>
      </c>
      <c r="C32" s="22">
        <v>1600761</v>
      </c>
      <c r="D32" s="16">
        <v>97.999993752973793</v>
      </c>
      <c r="E32" s="8">
        <f t="shared" si="0"/>
        <v>1568746</v>
      </c>
    </row>
    <row r="33" spans="1:5">
      <c r="A33" s="15">
        <v>26</v>
      </c>
      <c r="B33" s="9" t="s">
        <v>27</v>
      </c>
      <c r="C33" s="22"/>
      <c r="D33" s="16"/>
      <c r="E33" s="8">
        <f t="shared" si="0"/>
        <v>0</v>
      </c>
    </row>
    <row r="34" spans="1:5">
      <c r="A34" s="15">
        <v>27</v>
      </c>
      <c r="B34" s="9" t="s">
        <v>28</v>
      </c>
      <c r="C34" s="22"/>
      <c r="D34" s="16"/>
      <c r="E34" s="8">
        <f t="shared" si="0"/>
        <v>0</v>
      </c>
    </row>
    <row r="35" spans="1:5">
      <c r="A35" s="15">
        <v>28</v>
      </c>
      <c r="B35" s="9" t="s">
        <v>29</v>
      </c>
      <c r="C35" s="22">
        <v>1600761</v>
      </c>
      <c r="D35" s="16">
        <v>98.000013743463271</v>
      </c>
      <c r="E35" s="8">
        <f t="shared" si="0"/>
        <v>1568746</v>
      </c>
    </row>
    <row r="36" spans="1:5">
      <c r="A36" s="15">
        <v>29</v>
      </c>
      <c r="B36" s="9" t="s">
        <v>30</v>
      </c>
      <c r="C36" s="22"/>
      <c r="D36" s="17"/>
      <c r="E36" s="8">
        <f t="shared" si="0"/>
        <v>0</v>
      </c>
    </row>
    <row r="37" spans="1:5">
      <c r="A37" s="15">
        <v>30</v>
      </c>
      <c r="B37" s="11" t="s">
        <v>31</v>
      </c>
      <c r="C37" s="22"/>
      <c r="D37" s="18"/>
      <c r="E37" s="8">
        <f t="shared" si="0"/>
        <v>0</v>
      </c>
    </row>
    <row r="38" spans="1:5">
      <c r="A38" s="15">
        <v>31</v>
      </c>
      <c r="B38" s="9" t="s">
        <v>32</v>
      </c>
      <c r="C38" s="22">
        <v>3201523</v>
      </c>
      <c r="D38" s="16">
        <v>98.000014368161644</v>
      </c>
      <c r="E38" s="8">
        <f t="shared" si="0"/>
        <v>3137493</v>
      </c>
    </row>
    <row r="39" spans="1:5">
      <c r="A39" s="15">
        <v>32</v>
      </c>
      <c r="B39" s="9" t="s">
        <v>33</v>
      </c>
      <c r="C39" s="22"/>
      <c r="D39" s="17"/>
      <c r="E39" s="8">
        <f t="shared" si="0"/>
        <v>0</v>
      </c>
    </row>
    <row r="40" spans="1:5">
      <c r="A40" s="15">
        <v>33</v>
      </c>
      <c r="B40" s="9" t="s">
        <v>34</v>
      </c>
      <c r="C40" s="22">
        <v>3201523</v>
      </c>
      <c r="D40" s="16">
        <v>98.000014368161601</v>
      </c>
      <c r="E40" s="8">
        <f t="shared" si="0"/>
        <v>3137493</v>
      </c>
    </row>
    <row r="41" spans="1:5" s="2" customFormat="1" ht="14.25">
      <c r="A41" s="13"/>
      <c r="B41" s="13" t="s">
        <v>35</v>
      </c>
      <c r="C41" s="14">
        <f t="shared" ref="C41:E41" si="1">C8+C9+C10+C11+C12+C13+C14+C15+C16+C17+C18+C19+C20+C21+C22+C23+C24+C25+C26+C27+C28+C29+C30+C31+C32+C33+C34+C35+C36+C37+C38+C39+C40</f>
        <v>56026651</v>
      </c>
      <c r="D41" s="23" t="s">
        <v>43</v>
      </c>
      <c r="E41" s="14">
        <f t="shared" si="1"/>
        <v>54906123</v>
      </c>
    </row>
  </sheetData>
  <mergeCells count="6">
    <mergeCell ref="E5:E6"/>
    <mergeCell ref="B2:E3"/>
    <mergeCell ref="A5:A6"/>
    <mergeCell ref="B5:B6"/>
    <mergeCell ref="C5:C6"/>
    <mergeCell ref="D5:D6"/>
  </mergeCells>
  <pageMargins left="0.19685039370078741" right="0.19685039370078741" top="0.19685039370078741" bottom="0.19685039370078741" header="0" footer="0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1"/>
  <sheetViews>
    <sheetView zoomScaleNormal="100" workbookViewId="0">
      <selection activeCell="D1" sqref="B1:E4"/>
    </sheetView>
  </sheetViews>
  <sheetFormatPr defaultRowHeight="15"/>
  <cols>
    <col min="1" max="1" width="7" customWidth="1"/>
    <col min="2" max="2" width="27.85546875" customWidth="1"/>
    <col min="3" max="3" width="42" customWidth="1"/>
    <col min="4" max="4" width="26" customWidth="1"/>
    <col min="5" max="5" width="28.7109375" customWidth="1"/>
  </cols>
  <sheetData>
    <row r="1" spans="1:5" ht="15.75">
      <c r="B1" s="30"/>
      <c r="C1" s="30"/>
      <c r="D1" s="30"/>
      <c r="E1" s="31" t="s">
        <v>44</v>
      </c>
    </row>
    <row r="2" spans="1:5" ht="15.75" customHeight="1">
      <c r="A2" s="1"/>
      <c r="B2" s="32" t="s">
        <v>38</v>
      </c>
      <c r="C2" s="32"/>
      <c r="D2" s="32"/>
      <c r="E2" s="32"/>
    </row>
    <row r="3" spans="1:5" ht="36" customHeight="1">
      <c r="A3" s="1"/>
      <c r="B3" s="32"/>
      <c r="C3" s="32"/>
      <c r="D3" s="32"/>
      <c r="E3" s="32"/>
    </row>
    <row r="4" spans="1:5" ht="36" customHeight="1">
      <c r="A4" s="1"/>
      <c r="B4" s="33"/>
      <c r="C4" s="33"/>
      <c r="D4" s="33"/>
      <c r="E4" s="34"/>
    </row>
    <row r="5" spans="1:5" ht="15" customHeight="1">
      <c r="A5" s="28" t="s">
        <v>0</v>
      </c>
      <c r="B5" s="28" t="s">
        <v>1</v>
      </c>
      <c r="C5" s="28" t="s">
        <v>40</v>
      </c>
      <c r="D5" s="28" t="s">
        <v>36</v>
      </c>
      <c r="E5" s="28" t="s">
        <v>41</v>
      </c>
    </row>
    <row r="6" spans="1:5" ht="243.75" customHeight="1">
      <c r="A6" s="29"/>
      <c r="B6" s="29"/>
      <c r="C6" s="29"/>
      <c r="D6" s="29"/>
      <c r="E6" s="29"/>
    </row>
    <row r="7" spans="1:5">
      <c r="A7" s="6">
        <v>1</v>
      </c>
      <c r="B7" s="5">
        <v>2</v>
      </c>
      <c r="C7" s="5">
        <v>3</v>
      </c>
      <c r="D7" s="5">
        <v>4</v>
      </c>
      <c r="E7" s="6" t="s">
        <v>37</v>
      </c>
    </row>
    <row r="8" spans="1:5">
      <c r="A8" s="15">
        <v>1</v>
      </c>
      <c r="B8" s="7" t="s">
        <v>2</v>
      </c>
      <c r="C8" s="22">
        <v>1600514</v>
      </c>
      <c r="D8" s="25">
        <v>98</v>
      </c>
      <c r="E8" s="8">
        <f>ROUND(C8*D8/100,0)</f>
        <v>1568504</v>
      </c>
    </row>
    <row r="9" spans="1:5">
      <c r="A9" s="15">
        <v>2</v>
      </c>
      <c r="B9" s="7" t="s">
        <v>3</v>
      </c>
      <c r="C9" s="24">
        <v>1600514</v>
      </c>
      <c r="D9" s="25">
        <v>98</v>
      </c>
      <c r="E9" s="8">
        <f t="shared" ref="E9:E38" si="0">ROUND(C9*D9/100,0)</f>
        <v>1568504</v>
      </c>
    </row>
    <row r="10" spans="1:5">
      <c r="A10" s="15">
        <v>3</v>
      </c>
      <c r="B10" s="9" t="s">
        <v>4</v>
      </c>
      <c r="C10" s="24">
        <v>4801544</v>
      </c>
      <c r="D10" s="25">
        <v>98</v>
      </c>
      <c r="E10" s="8">
        <f t="shared" si="0"/>
        <v>4705513</v>
      </c>
    </row>
    <row r="11" spans="1:5">
      <c r="A11" s="15">
        <v>4</v>
      </c>
      <c r="B11" s="9" t="s">
        <v>5</v>
      </c>
      <c r="C11" s="22">
        <v>1600514</v>
      </c>
      <c r="D11" s="25">
        <v>98</v>
      </c>
      <c r="E11" s="8">
        <f t="shared" si="0"/>
        <v>1568504</v>
      </c>
    </row>
    <row r="12" spans="1:5">
      <c r="A12" s="15">
        <v>5</v>
      </c>
      <c r="B12" s="9" t="s">
        <v>6</v>
      </c>
      <c r="C12" s="22"/>
      <c r="D12" s="25"/>
      <c r="E12" s="8">
        <f t="shared" si="0"/>
        <v>0</v>
      </c>
    </row>
    <row r="13" spans="1:5">
      <c r="A13" s="15">
        <v>6</v>
      </c>
      <c r="B13" s="9" t="s">
        <v>7</v>
      </c>
      <c r="C13" s="22">
        <v>4801544</v>
      </c>
      <c r="D13" s="25">
        <v>98</v>
      </c>
      <c r="E13" s="8">
        <f t="shared" si="0"/>
        <v>4705513</v>
      </c>
    </row>
    <row r="14" spans="1:5">
      <c r="A14" s="15">
        <v>7</v>
      </c>
      <c r="B14" s="9" t="s">
        <v>8</v>
      </c>
      <c r="C14" s="22">
        <v>3201030</v>
      </c>
      <c r="D14" s="25">
        <v>98</v>
      </c>
      <c r="E14" s="8">
        <f t="shared" si="0"/>
        <v>3137009</v>
      </c>
    </row>
    <row r="15" spans="1:5">
      <c r="A15" s="15">
        <v>8</v>
      </c>
      <c r="B15" s="9" t="s">
        <v>9</v>
      </c>
      <c r="C15" s="22"/>
      <c r="D15" s="25"/>
      <c r="E15" s="8">
        <f t="shared" si="0"/>
        <v>0</v>
      </c>
    </row>
    <row r="16" spans="1:5">
      <c r="A16" s="15">
        <v>9</v>
      </c>
      <c r="B16" s="9" t="s">
        <v>10</v>
      </c>
      <c r="C16" s="22">
        <v>1600514</v>
      </c>
      <c r="D16" s="25">
        <v>98</v>
      </c>
      <c r="E16" s="8">
        <f t="shared" si="0"/>
        <v>1568504</v>
      </c>
    </row>
    <row r="17" spans="1:5">
      <c r="A17" s="15">
        <v>10</v>
      </c>
      <c r="B17" s="9" t="s">
        <v>11</v>
      </c>
      <c r="C17" s="22">
        <v>1600514</v>
      </c>
      <c r="D17" s="25">
        <v>98</v>
      </c>
      <c r="E17" s="8">
        <f t="shared" si="0"/>
        <v>1568504</v>
      </c>
    </row>
    <row r="18" spans="1:5">
      <c r="A18" s="15">
        <v>11</v>
      </c>
      <c r="B18" s="9" t="s">
        <v>12</v>
      </c>
      <c r="C18" s="22">
        <v>8002579</v>
      </c>
      <c r="D18" s="25">
        <v>98</v>
      </c>
      <c r="E18" s="8">
        <f>ROUND(C18*D18/100,0)-2</f>
        <v>7842525</v>
      </c>
    </row>
    <row r="19" spans="1:5">
      <c r="A19" s="15">
        <v>12</v>
      </c>
      <c r="B19" s="9" t="s">
        <v>13</v>
      </c>
      <c r="C19" s="22"/>
      <c r="D19" s="25"/>
      <c r="E19" s="8">
        <f t="shared" si="0"/>
        <v>0</v>
      </c>
    </row>
    <row r="20" spans="1:5">
      <c r="A20" s="15">
        <v>13</v>
      </c>
      <c r="B20" s="9" t="s">
        <v>14</v>
      </c>
      <c r="C20" s="22">
        <v>1600514</v>
      </c>
      <c r="D20" s="25">
        <v>98</v>
      </c>
      <c r="E20" s="8">
        <f t="shared" si="0"/>
        <v>1568504</v>
      </c>
    </row>
    <row r="21" spans="1:5">
      <c r="A21" s="15">
        <v>14</v>
      </c>
      <c r="B21" s="9" t="s">
        <v>15</v>
      </c>
      <c r="C21" s="22">
        <v>3201031</v>
      </c>
      <c r="D21" s="25">
        <v>98</v>
      </c>
      <c r="E21" s="8">
        <f t="shared" si="0"/>
        <v>3137010</v>
      </c>
    </row>
    <row r="22" spans="1:5">
      <c r="A22" s="15">
        <v>15</v>
      </c>
      <c r="B22" s="9" t="s">
        <v>16</v>
      </c>
      <c r="C22" s="22">
        <v>6402060</v>
      </c>
      <c r="D22" s="25">
        <v>98</v>
      </c>
      <c r="E22" s="8">
        <f t="shared" si="0"/>
        <v>6274019</v>
      </c>
    </row>
    <row r="23" spans="1:5">
      <c r="A23" s="15">
        <v>16</v>
      </c>
      <c r="B23" s="9" t="s">
        <v>17</v>
      </c>
      <c r="C23" s="24">
        <v>1600514</v>
      </c>
      <c r="D23" s="25">
        <v>98</v>
      </c>
      <c r="E23" s="8">
        <f t="shared" si="0"/>
        <v>1568504</v>
      </c>
    </row>
    <row r="24" spans="1:5">
      <c r="A24" s="15">
        <v>17</v>
      </c>
      <c r="B24" s="9" t="s">
        <v>18</v>
      </c>
      <c r="C24" s="24">
        <v>1600514</v>
      </c>
      <c r="D24" s="25">
        <v>98</v>
      </c>
      <c r="E24" s="8">
        <f t="shared" si="0"/>
        <v>1568504</v>
      </c>
    </row>
    <row r="25" spans="1:5">
      <c r="A25" s="15">
        <v>18</v>
      </c>
      <c r="B25" s="9" t="s">
        <v>19</v>
      </c>
      <c r="C25" s="22"/>
      <c r="D25" s="25"/>
      <c r="E25" s="8">
        <f t="shared" si="0"/>
        <v>0</v>
      </c>
    </row>
    <row r="26" spans="1:5">
      <c r="A26" s="15">
        <v>19</v>
      </c>
      <c r="B26" s="9" t="s">
        <v>20</v>
      </c>
      <c r="C26" s="22"/>
      <c r="D26" s="25"/>
      <c r="E26" s="8">
        <f t="shared" si="0"/>
        <v>0</v>
      </c>
    </row>
    <row r="27" spans="1:5">
      <c r="A27" s="15">
        <v>20</v>
      </c>
      <c r="B27" s="9" t="s">
        <v>21</v>
      </c>
      <c r="C27" s="22">
        <v>4801544</v>
      </c>
      <c r="D27" s="25">
        <v>98</v>
      </c>
      <c r="E27" s="8">
        <f t="shared" si="0"/>
        <v>4705513</v>
      </c>
    </row>
    <row r="28" spans="1:5">
      <c r="A28" s="15">
        <v>21</v>
      </c>
      <c r="B28" s="9" t="s">
        <v>22</v>
      </c>
      <c r="C28" s="24"/>
      <c r="D28" s="25"/>
      <c r="E28" s="8">
        <f t="shared" si="0"/>
        <v>0</v>
      </c>
    </row>
    <row r="29" spans="1:5">
      <c r="A29" s="15">
        <v>22</v>
      </c>
      <c r="B29" s="9" t="s">
        <v>23</v>
      </c>
      <c r="C29" s="22"/>
      <c r="D29" s="25"/>
      <c r="E29" s="8">
        <f t="shared" si="0"/>
        <v>0</v>
      </c>
    </row>
    <row r="30" spans="1:5">
      <c r="A30" s="15">
        <v>23</v>
      </c>
      <c r="B30" s="9" t="s">
        <v>24</v>
      </c>
      <c r="C30" s="22">
        <v>1600514</v>
      </c>
      <c r="D30" s="25">
        <v>98</v>
      </c>
      <c r="E30" s="8">
        <f t="shared" si="0"/>
        <v>1568504</v>
      </c>
    </row>
    <row r="31" spans="1:5">
      <c r="A31" s="15">
        <v>24</v>
      </c>
      <c r="B31" s="9" t="s">
        <v>25</v>
      </c>
      <c r="C31" s="24"/>
      <c r="D31" s="25"/>
      <c r="E31" s="8">
        <f t="shared" si="0"/>
        <v>0</v>
      </c>
    </row>
    <row r="32" spans="1:5">
      <c r="A32" s="15">
        <v>25</v>
      </c>
      <c r="B32" s="9" t="s">
        <v>26</v>
      </c>
      <c r="C32" s="22"/>
      <c r="D32" s="25"/>
      <c r="E32" s="8">
        <f t="shared" si="0"/>
        <v>0</v>
      </c>
    </row>
    <row r="33" spans="1:5">
      <c r="A33" s="15">
        <v>26</v>
      </c>
      <c r="B33" s="9" t="s">
        <v>27</v>
      </c>
      <c r="C33" s="22">
        <v>1600514</v>
      </c>
      <c r="D33" s="25">
        <v>98</v>
      </c>
      <c r="E33" s="8">
        <f t="shared" si="0"/>
        <v>1568504</v>
      </c>
    </row>
    <row r="34" spans="1:5">
      <c r="A34" s="15">
        <v>27</v>
      </c>
      <c r="B34" s="9" t="s">
        <v>28</v>
      </c>
      <c r="C34" s="22">
        <v>1600514</v>
      </c>
      <c r="D34" s="25">
        <v>98</v>
      </c>
      <c r="E34" s="8">
        <f t="shared" si="0"/>
        <v>1568504</v>
      </c>
    </row>
    <row r="35" spans="1:5">
      <c r="A35" s="15">
        <v>28</v>
      </c>
      <c r="B35" s="9" t="s">
        <v>29</v>
      </c>
      <c r="C35" s="22">
        <v>1600514</v>
      </c>
      <c r="D35" s="25">
        <v>98</v>
      </c>
      <c r="E35" s="8">
        <f t="shared" si="0"/>
        <v>1568504</v>
      </c>
    </row>
    <row r="36" spans="1:5">
      <c r="A36" s="15">
        <v>29</v>
      </c>
      <c r="B36" s="9" t="s">
        <v>30</v>
      </c>
      <c r="C36" s="22"/>
      <c r="D36" s="25"/>
      <c r="E36" s="8">
        <f t="shared" si="0"/>
        <v>0</v>
      </c>
    </row>
    <row r="37" spans="1:5">
      <c r="A37" s="15">
        <v>30</v>
      </c>
      <c r="B37" s="11" t="s">
        <v>31</v>
      </c>
      <c r="C37" s="22"/>
      <c r="D37" s="25"/>
      <c r="E37" s="8">
        <f t="shared" si="0"/>
        <v>0</v>
      </c>
    </row>
    <row r="38" spans="1:5">
      <c r="A38" s="15">
        <v>31</v>
      </c>
      <c r="B38" s="9" t="s">
        <v>32</v>
      </c>
      <c r="C38" s="22">
        <v>1600514</v>
      </c>
      <c r="D38" s="25">
        <v>98</v>
      </c>
      <c r="E38" s="8">
        <f t="shared" si="0"/>
        <v>1568504</v>
      </c>
    </row>
    <row r="39" spans="1:5">
      <c r="A39" s="15">
        <v>32</v>
      </c>
      <c r="B39" s="9" t="s">
        <v>33</v>
      </c>
      <c r="C39" s="22"/>
      <c r="D39" s="26"/>
      <c r="E39" s="8">
        <f t="shared" ref="E39:E40" si="1">C39*D39/100</f>
        <v>0</v>
      </c>
    </row>
    <row r="40" spans="1:5">
      <c r="A40" s="15">
        <v>33</v>
      </c>
      <c r="B40" s="9" t="s">
        <v>34</v>
      </c>
      <c r="C40" s="22"/>
      <c r="D40" s="26"/>
      <c r="E40" s="8">
        <f t="shared" si="1"/>
        <v>0</v>
      </c>
    </row>
    <row r="41" spans="1:5" s="2" customFormat="1" ht="14.25">
      <c r="A41" s="13"/>
      <c r="B41" s="13" t="s">
        <v>35</v>
      </c>
      <c r="C41" s="14">
        <f t="shared" ref="C41:E41" si="2">C8+C9+C10+C11+C12+C13+C14+C15+C16+C17+C18+C19+C20+C21+C22+C23+C24+C25+C26+C27+C28+C29+C30+C31+C32+C33+C34+C35+C36+C37+C38+C39+C40</f>
        <v>56018014</v>
      </c>
      <c r="D41" s="23" t="s">
        <v>43</v>
      </c>
      <c r="E41" s="14">
        <f t="shared" si="2"/>
        <v>54897654</v>
      </c>
    </row>
  </sheetData>
  <mergeCells count="6">
    <mergeCell ref="B2:E3"/>
    <mergeCell ref="A5:A6"/>
    <mergeCell ref="B5:B6"/>
    <mergeCell ref="C5:C6"/>
    <mergeCell ref="D5:D6"/>
    <mergeCell ref="E5:E6"/>
  </mergeCells>
  <pageMargins left="0.31496062992125984" right="0.11811023622047245" top="0.35433070866141736" bottom="0.35433070866141736" header="0" footer="0"/>
  <pageSetup paperSize="9" scale="75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1"/>
  <sheetViews>
    <sheetView view="pageBreakPreview" zoomScale="60" zoomScaleNormal="100" workbookViewId="0">
      <selection activeCell="I4" sqref="I4"/>
    </sheetView>
  </sheetViews>
  <sheetFormatPr defaultRowHeight="15"/>
  <cols>
    <col min="1" max="1" width="7" customWidth="1"/>
    <col min="2" max="2" width="27.85546875" customWidth="1"/>
    <col min="3" max="3" width="42" customWidth="1"/>
    <col min="4" max="4" width="26" customWidth="1"/>
    <col min="5" max="5" width="30.140625" customWidth="1"/>
  </cols>
  <sheetData>
    <row r="1" spans="1:5" ht="15.75">
      <c r="B1" s="30"/>
      <c r="C1" s="30"/>
      <c r="D1" s="30"/>
      <c r="E1" s="31" t="s">
        <v>44</v>
      </c>
    </row>
    <row r="2" spans="1:5" ht="15.75" customHeight="1">
      <c r="A2" s="1"/>
      <c r="B2" s="32" t="s">
        <v>38</v>
      </c>
      <c r="C2" s="32"/>
      <c r="D2" s="32"/>
      <c r="E2" s="32"/>
    </row>
    <row r="3" spans="1:5" ht="36" customHeight="1">
      <c r="A3" s="1"/>
      <c r="B3" s="32"/>
      <c r="C3" s="32"/>
      <c r="D3" s="32"/>
      <c r="E3" s="32"/>
    </row>
    <row r="4" spans="1:5" ht="36" customHeight="1">
      <c r="A4" s="1"/>
      <c r="B4" s="3"/>
      <c r="C4" s="3"/>
      <c r="D4" s="3"/>
      <c r="E4" s="4"/>
    </row>
    <row r="5" spans="1:5" ht="15" customHeight="1">
      <c r="A5" s="28" t="s">
        <v>0</v>
      </c>
      <c r="B5" s="28" t="s">
        <v>1</v>
      </c>
      <c r="C5" s="28" t="s">
        <v>40</v>
      </c>
      <c r="D5" s="28" t="s">
        <v>36</v>
      </c>
      <c r="E5" s="28" t="s">
        <v>42</v>
      </c>
    </row>
    <row r="6" spans="1:5" ht="243.75" customHeight="1">
      <c r="A6" s="29"/>
      <c r="B6" s="29"/>
      <c r="C6" s="29"/>
      <c r="D6" s="29"/>
      <c r="E6" s="29"/>
    </row>
    <row r="7" spans="1:5">
      <c r="A7" s="6">
        <v>1</v>
      </c>
      <c r="B7" s="5">
        <v>2</v>
      </c>
      <c r="C7" s="5">
        <v>3</v>
      </c>
      <c r="D7" s="5">
        <v>4</v>
      </c>
      <c r="E7" s="6" t="s">
        <v>37</v>
      </c>
    </row>
    <row r="8" spans="1:5">
      <c r="A8" s="15">
        <v>1</v>
      </c>
      <c r="B8" s="7" t="s">
        <v>2</v>
      </c>
      <c r="C8" s="22">
        <v>4586805</v>
      </c>
      <c r="D8" s="19">
        <v>97.999980378498805</v>
      </c>
      <c r="E8" s="8">
        <f>ROUND(C8*D8/100-1,0)</f>
        <v>4495067</v>
      </c>
    </row>
    <row r="9" spans="1:5">
      <c r="A9" s="15">
        <v>2</v>
      </c>
      <c r="B9" s="7" t="s">
        <v>3</v>
      </c>
      <c r="C9" s="24">
        <v>9173613</v>
      </c>
      <c r="D9" s="19">
        <v>97.999948330063603</v>
      </c>
      <c r="E9" s="8">
        <f>ROUND(C9*D9/100,0)</f>
        <v>8990136</v>
      </c>
    </row>
    <row r="10" spans="1:5">
      <c r="A10" s="15">
        <v>3</v>
      </c>
      <c r="B10" s="9" t="s">
        <v>4</v>
      </c>
      <c r="C10" s="24">
        <v>6115742</v>
      </c>
      <c r="D10" s="20">
        <v>97.999958576830693</v>
      </c>
      <c r="E10" s="8">
        <f t="shared" ref="E10:E34" si="0">ROUND(C10*D10/100-1,0)</f>
        <v>5993424</v>
      </c>
    </row>
    <row r="11" spans="1:5">
      <c r="A11" s="15">
        <v>4</v>
      </c>
      <c r="B11" s="9" t="s">
        <v>5</v>
      </c>
      <c r="C11" s="22">
        <v>3057871</v>
      </c>
      <c r="D11" s="20">
        <v>97.999948330063603</v>
      </c>
      <c r="E11" s="8">
        <f>ROUND(C11*D11/100,0)</f>
        <v>2996712</v>
      </c>
    </row>
    <row r="12" spans="1:5">
      <c r="A12" s="15">
        <v>5</v>
      </c>
      <c r="B12" s="9" t="s">
        <v>6</v>
      </c>
      <c r="C12" s="22">
        <v>1528935</v>
      </c>
      <c r="D12" s="20">
        <v>97.999948330063603</v>
      </c>
      <c r="E12" s="8">
        <f>ROUND(C12*D12/100,0)</f>
        <v>1498356</v>
      </c>
    </row>
    <row r="13" spans="1:5">
      <c r="A13" s="15">
        <v>6</v>
      </c>
      <c r="B13" s="9" t="s">
        <v>7</v>
      </c>
      <c r="C13" s="22">
        <v>1528935</v>
      </c>
      <c r="D13" s="20">
        <v>97.999948330063603</v>
      </c>
      <c r="E13" s="8">
        <f>ROUND(C13*D13/100,0)</f>
        <v>1498356</v>
      </c>
    </row>
    <row r="14" spans="1:5">
      <c r="A14" s="15">
        <v>7</v>
      </c>
      <c r="B14" s="9" t="s">
        <v>8</v>
      </c>
      <c r="C14" s="22">
        <v>1528935</v>
      </c>
      <c r="D14" s="20">
        <v>97.999980378498805</v>
      </c>
      <c r="E14" s="8">
        <f>ROUND(C14*D14/100,0)</f>
        <v>1498356</v>
      </c>
    </row>
    <row r="15" spans="1:5">
      <c r="A15" s="15">
        <v>8</v>
      </c>
      <c r="B15" s="9" t="s">
        <v>9</v>
      </c>
      <c r="C15" s="22">
        <v>7644677</v>
      </c>
      <c r="D15" s="20">
        <v>97.999980378498805</v>
      </c>
      <c r="E15" s="8">
        <f>ROUND(C15*D15/100-2,0)</f>
        <v>7491780</v>
      </c>
    </row>
    <row r="16" spans="1:5">
      <c r="A16" s="15">
        <v>9</v>
      </c>
      <c r="B16" s="9" t="s">
        <v>10</v>
      </c>
      <c r="C16" s="22">
        <v>4586805</v>
      </c>
      <c r="D16" s="20">
        <v>97.999980378498805</v>
      </c>
      <c r="E16" s="8">
        <f t="shared" si="0"/>
        <v>4495067</v>
      </c>
    </row>
    <row r="17" spans="1:5">
      <c r="A17" s="15">
        <v>10</v>
      </c>
      <c r="B17" s="9" t="s">
        <v>11</v>
      </c>
      <c r="C17" s="22">
        <v>4586805</v>
      </c>
      <c r="D17" s="20">
        <v>97.999954739749001</v>
      </c>
      <c r="E17" s="8">
        <f>ROUND(C17*D17/100,0)</f>
        <v>4495067</v>
      </c>
    </row>
    <row r="18" spans="1:5">
      <c r="A18" s="15">
        <v>11</v>
      </c>
      <c r="B18" s="9" t="s">
        <v>12</v>
      </c>
      <c r="C18" s="22">
        <v>3057871</v>
      </c>
      <c r="D18" s="20">
        <v>97.999958576830693</v>
      </c>
      <c r="E18" s="8">
        <f>ROUND(C18*D18/100,0)</f>
        <v>2996712</v>
      </c>
    </row>
    <row r="19" spans="1:5">
      <c r="A19" s="15">
        <v>12</v>
      </c>
      <c r="B19" s="9" t="s">
        <v>13</v>
      </c>
      <c r="C19" s="22">
        <v>3057871</v>
      </c>
      <c r="D19" s="20">
        <v>97.999958576830693</v>
      </c>
      <c r="E19" s="8">
        <f>ROUND(C19*D19/100,0)</f>
        <v>2996712</v>
      </c>
    </row>
    <row r="20" spans="1:5">
      <c r="A20" s="15">
        <v>13</v>
      </c>
      <c r="B20" s="9" t="s">
        <v>14</v>
      </c>
      <c r="C20" s="22">
        <v>6115742</v>
      </c>
      <c r="D20" s="20">
        <v>97.999948330063603</v>
      </c>
      <c r="E20" s="8">
        <f>ROUND(C20*D20/100,0)</f>
        <v>5993424</v>
      </c>
    </row>
    <row r="21" spans="1:5">
      <c r="A21" s="15">
        <v>14</v>
      </c>
      <c r="B21" s="9" t="s">
        <v>15</v>
      </c>
      <c r="C21" s="22">
        <v>7644677</v>
      </c>
      <c r="D21" s="21">
        <v>97.999948330063603</v>
      </c>
      <c r="E21" s="8">
        <f>ROUND(C21*D21/100,0)</f>
        <v>7491780</v>
      </c>
    </row>
    <row r="22" spans="1:5">
      <c r="A22" s="15">
        <v>15</v>
      </c>
      <c r="B22" s="9" t="s">
        <v>16</v>
      </c>
      <c r="C22" s="27"/>
      <c r="D22" s="21"/>
      <c r="E22" s="8">
        <v>0</v>
      </c>
    </row>
    <row r="23" spans="1:5">
      <c r="A23" s="15">
        <v>16</v>
      </c>
      <c r="B23" s="9" t="s">
        <v>17</v>
      </c>
      <c r="C23" s="22">
        <v>12231482</v>
      </c>
      <c r="D23" s="21">
        <v>97.999954739749001</v>
      </c>
      <c r="E23" s="8">
        <f t="shared" si="0"/>
        <v>11986846</v>
      </c>
    </row>
    <row r="24" spans="1:5">
      <c r="A24" s="15">
        <v>17</v>
      </c>
      <c r="B24" s="9" t="s">
        <v>18</v>
      </c>
      <c r="C24" s="24">
        <v>3057871</v>
      </c>
      <c r="D24" s="20">
        <v>97.999948003030198</v>
      </c>
      <c r="E24" s="8">
        <f>ROUND(C24*D24/100,0)</f>
        <v>2996712</v>
      </c>
    </row>
    <row r="25" spans="1:5">
      <c r="A25" s="15">
        <v>18</v>
      </c>
      <c r="B25" s="9" t="s">
        <v>19</v>
      </c>
      <c r="C25" s="24">
        <v>3057871</v>
      </c>
      <c r="D25" s="20">
        <v>97.999948330063603</v>
      </c>
      <c r="E25" s="8">
        <f>ROUND(C25*D25/100,0)</f>
        <v>2996712</v>
      </c>
    </row>
    <row r="26" spans="1:5">
      <c r="A26" s="15">
        <v>19</v>
      </c>
      <c r="B26" s="9" t="s">
        <v>20</v>
      </c>
      <c r="C26" s="22">
        <v>4586805</v>
      </c>
      <c r="D26" s="20">
        <v>97.999948330063603</v>
      </c>
      <c r="E26" s="8">
        <f>ROUND(C26*D26/100,0)</f>
        <v>4495067</v>
      </c>
    </row>
    <row r="27" spans="1:5">
      <c r="A27" s="15">
        <v>20</v>
      </c>
      <c r="B27" s="9" t="s">
        <v>21</v>
      </c>
      <c r="C27" s="22">
        <v>4586805</v>
      </c>
      <c r="D27" s="20">
        <v>97.999958576830693</v>
      </c>
      <c r="E27" s="8">
        <f>ROUND(C27*D27/100,0)</f>
        <v>4495067</v>
      </c>
    </row>
    <row r="28" spans="1:5">
      <c r="A28" s="15">
        <v>21</v>
      </c>
      <c r="B28" s="9" t="s">
        <v>22</v>
      </c>
      <c r="C28" s="22">
        <v>10702548</v>
      </c>
      <c r="D28" s="20">
        <v>97.999958576830693</v>
      </c>
      <c r="E28" s="8">
        <f t="shared" si="0"/>
        <v>10488492</v>
      </c>
    </row>
    <row r="29" spans="1:5">
      <c r="A29" s="15">
        <v>22</v>
      </c>
      <c r="B29" s="9" t="s">
        <v>23</v>
      </c>
      <c r="C29" s="24">
        <v>6115742</v>
      </c>
      <c r="D29" s="20">
        <v>97.999952908410194</v>
      </c>
      <c r="E29" s="8">
        <f>ROUND(C29*D29/100,0)</f>
        <v>5993424</v>
      </c>
    </row>
    <row r="30" spans="1:5">
      <c r="A30" s="15">
        <v>23</v>
      </c>
      <c r="B30" s="9" t="s">
        <v>24</v>
      </c>
      <c r="C30" s="22">
        <v>6115742</v>
      </c>
      <c r="D30" s="20">
        <v>97.999948330063603</v>
      </c>
      <c r="E30" s="8">
        <f>ROUND(C30*D30/100,0)</f>
        <v>5993424</v>
      </c>
    </row>
    <row r="31" spans="1:5">
      <c r="A31" s="15">
        <v>24</v>
      </c>
      <c r="B31" s="9" t="s">
        <v>25</v>
      </c>
      <c r="C31" s="22">
        <v>1528935</v>
      </c>
      <c r="D31" s="20">
        <v>97.999948330063603</v>
      </c>
      <c r="E31" s="8">
        <f>ROUND(C31*D31/100,0)</f>
        <v>1498356</v>
      </c>
    </row>
    <row r="32" spans="1:5">
      <c r="A32" s="15">
        <v>25</v>
      </c>
      <c r="B32" s="9" t="s">
        <v>26</v>
      </c>
      <c r="C32" s="24">
        <v>6115742</v>
      </c>
      <c r="D32" s="20">
        <v>97.999980378498805</v>
      </c>
      <c r="E32" s="8">
        <f>ROUND(C32*D32/100-2,0)</f>
        <v>5993424</v>
      </c>
    </row>
    <row r="33" spans="1:5">
      <c r="A33" s="15">
        <v>26</v>
      </c>
      <c r="B33" s="9" t="s">
        <v>27</v>
      </c>
      <c r="C33" s="22">
        <v>1528935</v>
      </c>
      <c r="D33" s="20">
        <v>97.999948330063603</v>
      </c>
      <c r="E33" s="8">
        <f>ROUND(C33*D33/100,0)</f>
        <v>1498356</v>
      </c>
    </row>
    <row r="34" spans="1:5">
      <c r="A34" s="15">
        <v>27</v>
      </c>
      <c r="B34" s="9" t="s">
        <v>28</v>
      </c>
      <c r="C34" s="22">
        <v>3057871</v>
      </c>
      <c r="D34" s="20">
        <v>97.999980378498805</v>
      </c>
      <c r="E34" s="8">
        <f t="shared" si="0"/>
        <v>2996712</v>
      </c>
    </row>
    <row r="35" spans="1:5">
      <c r="A35" s="15">
        <v>28</v>
      </c>
      <c r="B35" s="9" t="s">
        <v>29</v>
      </c>
      <c r="C35" s="22">
        <v>3057871</v>
      </c>
      <c r="D35" s="20">
        <v>97.999948330063603</v>
      </c>
      <c r="E35" s="8">
        <f>ROUND(C35*D35/100,0)</f>
        <v>2996712</v>
      </c>
    </row>
    <row r="36" spans="1:5">
      <c r="A36" s="15">
        <v>29</v>
      </c>
      <c r="B36" s="9" t="s">
        <v>30</v>
      </c>
      <c r="C36" s="22"/>
      <c r="D36" s="10"/>
      <c r="E36" s="8">
        <v>0</v>
      </c>
    </row>
    <row r="37" spans="1:5">
      <c r="A37" s="15">
        <v>30</v>
      </c>
      <c r="B37" s="11" t="s">
        <v>31</v>
      </c>
      <c r="C37" s="22"/>
      <c r="D37" s="12"/>
      <c r="E37" s="8">
        <v>0</v>
      </c>
    </row>
    <row r="38" spans="1:5">
      <c r="A38" s="15">
        <v>31</v>
      </c>
      <c r="B38" s="9" t="s">
        <v>32</v>
      </c>
      <c r="C38" s="22">
        <v>1528935</v>
      </c>
      <c r="D38" s="20">
        <v>97.999980378498805</v>
      </c>
      <c r="E38" s="8">
        <f>ROUND(C38*D38/100,0)</f>
        <v>1498356</v>
      </c>
    </row>
    <row r="39" spans="1:5">
      <c r="A39" s="15">
        <v>32</v>
      </c>
      <c r="B39" s="9" t="s">
        <v>33</v>
      </c>
      <c r="C39" s="22">
        <v>3057871</v>
      </c>
      <c r="D39" s="20">
        <v>97.999948330063603</v>
      </c>
      <c r="E39" s="8">
        <f>ROUND(C39*D39/100,0)</f>
        <v>2996712</v>
      </c>
    </row>
    <row r="40" spans="1:5">
      <c r="A40" s="15">
        <v>33</v>
      </c>
      <c r="B40" s="9" t="s">
        <v>34</v>
      </c>
      <c r="C40" s="22"/>
      <c r="D40" s="10"/>
      <c r="E40" s="8">
        <f t="shared" ref="E40" si="1">C40*D40/100</f>
        <v>0</v>
      </c>
    </row>
    <row r="41" spans="1:5" s="2" customFormat="1" ht="14.25">
      <c r="A41" s="13"/>
      <c r="B41" s="13" t="s">
        <v>35</v>
      </c>
      <c r="C41" s="14">
        <f t="shared" ref="C41:E41" si="2">C8+C9+C10+C11+C12+C13+C14+C15+C16+C17+C18+C19+C20+C21+C22+C23+C24+C25+C26+C27+C28+C29+C30+C31+C32+C33+C34+C35+C36+C37+C38+C39+C40</f>
        <v>134546310</v>
      </c>
      <c r="D41" s="23" t="s">
        <v>43</v>
      </c>
      <c r="E41" s="14">
        <f t="shared" si="2"/>
        <v>131855321</v>
      </c>
    </row>
  </sheetData>
  <mergeCells count="6">
    <mergeCell ref="B2:E3"/>
    <mergeCell ref="A5:A6"/>
    <mergeCell ref="B5:B6"/>
    <mergeCell ref="C5:C6"/>
    <mergeCell ref="D5:D6"/>
    <mergeCell ref="E5:E6"/>
  </mergeCells>
  <pageMargins left="0.31496062992125984" right="0.31496062992125984" top="0.35433070866141736" bottom="0.15748031496062992" header="0" footer="0"/>
  <pageSetup paperSize="9" scale="7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 год</vt:lpstr>
      <vt:lpstr>2023 год</vt:lpstr>
      <vt:lpstr>2024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2021-10-25T12:29:52Z</dcterms:modified>
</cp:coreProperties>
</file>