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2025" sheetId="4" r:id="rId1"/>
    <sheet name="2026" sheetId="5" r:id="rId2"/>
  </sheets>
  <definedNames>
    <definedName name="_xlnm.Print_Area" localSheetId="0">'2025'!$A$1:$G$19</definedName>
    <definedName name="_xlnm.Print_Area" localSheetId="1">'2026'!$A$1:$G$19</definedName>
  </definedNames>
  <calcPr calcId="125725"/>
</workbook>
</file>

<file path=xl/calcChain.xml><?xml version="1.0" encoding="utf-8"?>
<calcChain xmlns="http://schemas.openxmlformats.org/spreadsheetml/2006/main">
  <c r="F17" i="5"/>
  <c r="D10" s="1"/>
  <c r="E10" s="1"/>
  <c r="E11" s="1"/>
  <c r="C11"/>
  <c r="E10" i="4"/>
  <c r="E11" s="1"/>
  <c r="D10"/>
  <c r="C11"/>
  <c r="F17"/>
  <c r="G17" s="1"/>
  <c r="G17" i="5" l="1"/>
</calcChain>
</file>

<file path=xl/sharedStrings.xml><?xml version="1.0" encoding="utf-8"?>
<sst xmlns="http://schemas.openxmlformats.org/spreadsheetml/2006/main" count="45" uniqueCount="21">
  <si>
    <t/>
  </si>
  <si>
    <t>Местные бюджеты</t>
  </si>
  <si>
    <t>ВСЕГО</t>
  </si>
  <si>
    <t>№ п/п</t>
  </si>
  <si>
    <t>Доля софинансирования расходного обязательства муниципального образования, %</t>
  </si>
  <si>
    <t>РБОi</t>
  </si>
  <si>
    <t>Ос</t>
  </si>
  <si>
    <t>Формула расчета размера субсидии с учетом предельного уровня софинансирования ОБ:</t>
  </si>
  <si>
    <t>1.</t>
  </si>
  <si>
    <t>6=(2*3/5)/(4/5)</t>
  </si>
  <si>
    <t>7=6/3*100</t>
  </si>
  <si>
    <t>Железногорский район</t>
  </si>
  <si>
    <t>Веретенинский сельсовет</t>
  </si>
  <si>
    <t>Окз</t>
  </si>
  <si>
    <t>Скзi</t>
  </si>
  <si>
    <t>Скз</t>
  </si>
  <si>
    <t>Объем субсидии, предоставляемой бюджету  муниципального образования Курской области на реализацию проекта по обустройству объектами инженерной инфраструктуры и благоустройству площадок, расположенных на сельских территориях, территориях опорных неселенных пунктов, под компактную жилищную застройку, рублей</t>
  </si>
  <si>
    <t>стоимость мероприятий проекта комплексной жилищной застройки (без учета стоимости проектных работ и (или) остаток стоимости мероприятий проекта, определенный по результатам торгов) i-го муниципального образования проекта, отобранного на предоставление субсидии, рублей</t>
  </si>
  <si>
    <t>Распределение субсидий из областного бюджета на 2026 год бюджетам муниципальных образований Курской области на софинансирование расходных обязательств на реализацию проектов по обустройству объектами инженерной инфраструктуры и благоустройству площадок, расположенных на сельских территориях, территориях опорных населенных пунктов, под компактную жилищную застройку</t>
  </si>
  <si>
    <t>Распределение субсидий из областного бюджета на 2025 год бюджетам муниципальных образований Курской области на софинансирование расходных обязательств на реализацию проектов по обустройству объектами инженерной инфраструктуры и благоустройству площадок, расположенных на сельских территориях, территориях опорных населенных пунктов, под компактную жилищную застройку</t>
  </si>
  <si>
    <t>Приложение № 2.11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</si>
</sst>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0_ ;\-0\ "/>
  </numFmts>
  <fonts count="9">
    <font>
      <sz val="10"/>
      <color rgb="FF000000"/>
      <name val="Times New Roman"/>
    </font>
    <font>
      <i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164" fontId="0" fillId="0" borderId="0">
      <alignment vertical="top" wrapText="1"/>
    </xf>
  </cellStyleXfs>
  <cellXfs count="36">
    <xf numFmtId="164" fontId="0" fillId="0" borderId="0" xfId="0" applyNumberFormat="1" applyFont="1" applyFill="1" applyAlignment="1">
      <alignment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wrapText="1"/>
    </xf>
    <xf numFmtId="164" fontId="2" fillId="0" borderId="1" xfId="0" applyNumberFormat="1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Fill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center" vertical="top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vertical="top" wrapText="1"/>
    </xf>
    <xf numFmtId="0" fontId="8" fillId="0" borderId="0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7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Alignment="1">
      <alignment horizontal="right" wrapText="1"/>
    </xf>
    <xf numFmtId="0" fontId="6" fillId="0" borderId="3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top" wrapText="1"/>
    </xf>
    <xf numFmtId="4" fontId="5" fillId="0" borderId="2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wrapText="1"/>
    </xf>
    <xf numFmtId="164" fontId="8" fillId="0" borderId="0" xfId="0" applyNumberFormat="1" applyFont="1" applyFill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view="pageBreakPreview" zoomScaleNormal="100" zoomScaleSheetLayoutView="100" workbookViewId="0">
      <selection activeCell="B4" sqref="B4:G4"/>
    </sheetView>
  </sheetViews>
  <sheetFormatPr defaultRowHeight="12.75"/>
  <cols>
    <col min="1" max="1" width="8.5" customWidth="1"/>
    <col min="2" max="2" width="39.1640625" customWidth="1"/>
    <col min="3" max="3" width="29.5" customWidth="1"/>
    <col min="4" max="4" width="26.33203125" customWidth="1"/>
    <col min="5" max="5" width="31.33203125" customWidth="1"/>
    <col min="6" max="6" width="24.1640625" customWidth="1"/>
    <col min="7" max="7" width="26.5" customWidth="1"/>
  </cols>
  <sheetData>
    <row r="1" spans="1:7">
      <c r="B1" t="s">
        <v>0</v>
      </c>
    </row>
    <row r="2" spans="1:7" ht="15.75">
      <c r="B2" s="31"/>
      <c r="C2" s="31"/>
      <c r="D2" s="31"/>
      <c r="E2" s="31"/>
      <c r="F2" s="31"/>
      <c r="G2" s="31"/>
    </row>
    <row r="3" spans="1:7" ht="15.75">
      <c r="B3" s="6"/>
      <c r="C3" s="6"/>
      <c r="D3" s="6"/>
      <c r="E3" s="6"/>
      <c r="F3" s="6"/>
      <c r="G3" s="5" t="s">
        <v>20</v>
      </c>
    </row>
    <row r="4" spans="1:7" ht="15.75">
      <c r="B4" s="32" t="s">
        <v>0</v>
      </c>
      <c r="C4" s="32"/>
      <c r="D4" s="32"/>
      <c r="E4" s="32"/>
      <c r="F4" s="32"/>
      <c r="G4" s="32"/>
    </row>
    <row r="5" spans="1:7" ht="99" customHeight="1">
      <c r="B5" s="33" t="s">
        <v>19</v>
      </c>
      <c r="C5" s="33"/>
      <c r="D5" s="33"/>
      <c r="E5" s="30"/>
      <c r="F5" s="30"/>
      <c r="G5" s="30"/>
    </row>
    <row r="6" spans="1:7" ht="15.75">
      <c r="B6" s="26"/>
      <c r="C6" s="26"/>
      <c r="D6" s="26"/>
      <c r="E6" s="26"/>
      <c r="F6" s="26"/>
      <c r="G6" s="26"/>
    </row>
    <row r="7" spans="1:7" ht="252" customHeight="1">
      <c r="A7" s="3" t="s">
        <v>3</v>
      </c>
      <c r="B7" s="12" t="s">
        <v>1</v>
      </c>
      <c r="C7" s="12" t="s">
        <v>17</v>
      </c>
      <c r="D7" s="12" t="s">
        <v>4</v>
      </c>
      <c r="E7" s="12" t="s">
        <v>16</v>
      </c>
      <c r="F7" s="13"/>
      <c r="G7" s="13"/>
    </row>
    <row r="8" spans="1:7">
      <c r="A8" s="1">
        <v>1</v>
      </c>
      <c r="B8" s="14">
        <v>2</v>
      </c>
      <c r="C8" s="14">
        <v>3</v>
      </c>
      <c r="D8" s="14">
        <v>4</v>
      </c>
      <c r="E8" s="14">
        <v>5</v>
      </c>
      <c r="F8" s="15"/>
      <c r="G8" s="15"/>
    </row>
    <row r="9" spans="1:7" ht="15.75">
      <c r="A9" s="7"/>
      <c r="B9" s="16" t="s">
        <v>11</v>
      </c>
      <c r="C9" s="17"/>
      <c r="D9" s="18"/>
      <c r="E9" s="17"/>
      <c r="F9" s="19"/>
      <c r="G9" s="20"/>
    </row>
    <row r="10" spans="1:7" ht="15.75">
      <c r="A10" s="7" t="s">
        <v>8</v>
      </c>
      <c r="B10" s="21" t="s">
        <v>12</v>
      </c>
      <c r="C10" s="17">
        <v>81515937</v>
      </c>
      <c r="D10" s="18">
        <f>F17/C10*100</f>
        <v>89.00000008587277</v>
      </c>
      <c r="E10" s="17">
        <f>C10*D10/100</f>
        <v>72549183.999999985</v>
      </c>
      <c r="F10" s="19"/>
      <c r="G10" s="20"/>
    </row>
    <row r="11" spans="1:7" ht="15.75">
      <c r="A11" s="4"/>
      <c r="B11" s="16" t="s">
        <v>2</v>
      </c>
      <c r="C11" s="24">
        <f>SUM(C10:C10)</f>
        <v>81515937</v>
      </c>
      <c r="D11" s="24"/>
      <c r="E11" s="24">
        <f>SUM(E10:E10)</f>
        <v>72549183.999999985</v>
      </c>
      <c r="F11" s="25"/>
      <c r="G11" s="25"/>
    </row>
    <row r="12" spans="1:7" ht="15.75">
      <c r="B12" s="26"/>
      <c r="C12" s="26"/>
      <c r="D12" s="26"/>
      <c r="E12" s="26"/>
      <c r="F12" s="26"/>
      <c r="G12" s="26"/>
    </row>
    <row r="13" spans="1:7" ht="15" customHeight="1">
      <c r="B13" s="34" t="s">
        <v>7</v>
      </c>
      <c r="C13" s="35"/>
      <c r="D13" s="35"/>
      <c r="E13" s="26"/>
      <c r="F13" s="26"/>
      <c r="G13" s="26"/>
    </row>
    <row r="14" spans="1:7" ht="6.75" customHeight="1">
      <c r="B14" s="26"/>
      <c r="C14" s="26"/>
      <c r="D14" s="26"/>
      <c r="E14" s="26"/>
      <c r="F14" s="26"/>
      <c r="G14" s="26"/>
    </row>
    <row r="15" spans="1:7" ht="94.5">
      <c r="A15" s="3" t="s">
        <v>3</v>
      </c>
      <c r="B15" s="12" t="s">
        <v>13</v>
      </c>
      <c r="C15" s="12" t="s">
        <v>14</v>
      </c>
      <c r="D15" s="12" t="s">
        <v>15</v>
      </c>
      <c r="E15" s="12" t="s">
        <v>5</v>
      </c>
      <c r="F15" s="12" t="s">
        <v>6</v>
      </c>
      <c r="G15" s="12" t="s">
        <v>4</v>
      </c>
    </row>
    <row r="16" spans="1:7">
      <c r="A16" s="8">
        <v>1</v>
      </c>
      <c r="B16" s="27">
        <v>2</v>
      </c>
      <c r="C16" s="27">
        <v>3</v>
      </c>
      <c r="D16" s="27">
        <v>4</v>
      </c>
      <c r="E16" s="27">
        <v>5</v>
      </c>
      <c r="F16" s="27" t="s">
        <v>9</v>
      </c>
      <c r="G16" s="27" t="s">
        <v>10</v>
      </c>
    </row>
    <row r="17" spans="1:7" ht="18.75">
      <c r="A17" s="9">
        <v>1</v>
      </c>
      <c r="B17" s="28">
        <v>72549184</v>
      </c>
      <c r="C17" s="28">
        <v>81515937</v>
      </c>
      <c r="D17" s="28">
        <v>81515937</v>
      </c>
      <c r="E17" s="28">
        <v>1</v>
      </c>
      <c r="F17" s="28">
        <f>(B17*(C17/E17)/(D17/E17))</f>
        <v>72549184</v>
      </c>
      <c r="G17" s="28">
        <f>F17/C17*100</f>
        <v>89.00000008587277</v>
      </c>
    </row>
  </sheetData>
  <mergeCells count="4">
    <mergeCell ref="B2:G2"/>
    <mergeCell ref="B4:G4"/>
    <mergeCell ref="B5:D5"/>
    <mergeCell ref="B13:D13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7"/>
  <sheetViews>
    <sheetView tabSelected="1" view="pageBreakPreview" zoomScaleNormal="100" zoomScaleSheetLayoutView="100" workbookViewId="0">
      <selection activeCell="G3" sqref="G3"/>
    </sheetView>
  </sheetViews>
  <sheetFormatPr defaultRowHeight="12.75"/>
  <cols>
    <col min="1" max="1" width="8.5" customWidth="1"/>
    <col min="2" max="2" width="39.1640625" customWidth="1"/>
    <col min="3" max="3" width="29.5" customWidth="1"/>
    <col min="4" max="4" width="26.33203125" customWidth="1"/>
    <col min="5" max="5" width="31.33203125" customWidth="1"/>
    <col min="6" max="6" width="24.1640625" customWidth="1"/>
    <col min="7" max="7" width="26.5" customWidth="1"/>
  </cols>
  <sheetData>
    <row r="1" spans="1:7">
      <c r="B1" t="s">
        <v>0</v>
      </c>
    </row>
    <row r="2" spans="1:7" ht="15.75">
      <c r="B2" s="31"/>
      <c r="C2" s="31"/>
      <c r="D2" s="31"/>
      <c r="E2" s="31"/>
      <c r="F2" s="31"/>
      <c r="G2" s="31"/>
    </row>
    <row r="3" spans="1:7" ht="15.75">
      <c r="B3" s="10"/>
      <c r="C3" s="10"/>
      <c r="D3" s="10"/>
      <c r="E3" s="10"/>
      <c r="F3" s="10"/>
      <c r="G3" s="5"/>
    </row>
    <row r="4" spans="1:7" ht="15.75">
      <c r="B4" s="32" t="s">
        <v>0</v>
      </c>
      <c r="C4" s="32"/>
      <c r="D4" s="32"/>
      <c r="E4" s="32"/>
      <c r="F4" s="32"/>
      <c r="G4" s="32"/>
    </row>
    <row r="5" spans="1:7" ht="99" customHeight="1">
      <c r="B5" s="33" t="s">
        <v>18</v>
      </c>
      <c r="C5" s="33"/>
      <c r="D5" s="33"/>
      <c r="E5" s="11"/>
      <c r="F5" s="11"/>
      <c r="G5" s="11"/>
    </row>
    <row r="6" spans="1:7" ht="15.75">
      <c r="B6" s="2"/>
      <c r="C6" s="2"/>
      <c r="D6" s="2"/>
      <c r="E6" s="2"/>
      <c r="F6" s="2"/>
      <c r="G6" s="2"/>
    </row>
    <row r="7" spans="1:7" ht="252" customHeight="1">
      <c r="A7" s="3" t="s">
        <v>3</v>
      </c>
      <c r="B7" s="12" t="s">
        <v>1</v>
      </c>
      <c r="C7" s="12" t="s">
        <v>17</v>
      </c>
      <c r="D7" s="12" t="s">
        <v>4</v>
      </c>
      <c r="E7" s="12" t="s">
        <v>16</v>
      </c>
      <c r="F7" s="13"/>
      <c r="G7" s="13"/>
    </row>
    <row r="8" spans="1:7">
      <c r="A8" s="1">
        <v>1</v>
      </c>
      <c r="B8" s="14">
        <v>2</v>
      </c>
      <c r="C8" s="14">
        <v>3</v>
      </c>
      <c r="D8" s="14">
        <v>4</v>
      </c>
      <c r="E8" s="14">
        <v>5</v>
      </c>
      <c r="F8" s="15"/>
      <c r="G8" s="15"/>
    </row>
    <row r="9" spans="1:7" ht="15.75">
      <c r="A9" s="7"/>
      <c r="B9" s="16" t="s">
        <v>11</v>
      </c>
      <c r="C9" s="17"/>
      <c r="D9" s="18"/>
      <c r="E9" s="17"/>
      <c r="F9" s="19"/>
      <c r="G9" s="20"/>
    </row>
    <row r="10" spans="1:7" ht="15.75">
      <c r="A10" s="7" t="s">
        <v>8</v>
      </c>
      <c r="B10" s="21" t="s">
        <v>12</v>
      </c>
      <c r="C10" s="22">
        <v>12548768.300000001</v>
      </c>
      <c r="D10" s="18">
        <f>F17/C10*100</f>
        <v>89.917239128560524</v>
      </c>
      <c r="E10" s="17">
        <f>C10*D10/100</f>
        <v>11283506</v>
      </c>
      <c r="F10" s="19"/>
      <c r="G10" s="20"/>
    </row>
    <row r="11" spans="1:7" ht="15.75">
      <c r="A11" s="4"/>
      <c r="B11" s="16" t="s">
        <v>2</v>
      </c>
      <c r="C11" s="23">
        <f>SUM(C10:C10)</f>
        <v>12548768.300000001</v>
      </c>
      <c r="D11" s="24"/>
      <c r="E11" s="24">
        <f>SUM(E10:E10)</f>
        <v>11283506</v>
      </c>
      <c r="F11" s="25"/>
      <c r="G11" s="25"/>
    </row>
    <row r="12" spans="1:7" ht="15.75">
      <c r="B12" s="26"/>
      <c r="C12" s="26"/>
      <c r="D12" s="26"/>
      <c r="E12" s="26"/>
      <c r="F12" s="26"/>
      <c r="G12" s="26"/>
    </row>
    <row r="13" spans="1:7" ht="15" customHeight="1">
      <c r="B13" s="34" t="s">
        <v>7</v>
      </c>
      <c r="C13" s="35"/>
      <c r="D13" s="35"/>
      <c r="E13" s="26"/>
      <c r="F13" s="26"/>
      <c r="G13" s="26"/>
    </row>
    <row r="14" spans="1:7" ht="6.75" customHeight="1">
      <c r="B14" s="26"/>
      <c r="C14" s="26"/>
      <c r="D14" s="26"/>
      <c r="E14" s="26"/>
      <c r="F14" s="26"/>
      <c r="G14" s="26"/>
    </row>
    <row r="15" spans="1:7" ht="94.5">
      <c r="A15" s="3" t="s">
        <v>3</v>
      </c>
      <c r="B15" s="12" t="s">
        <v>13</v>
      </c>
      <c r="C15" s="12" t="s">
        <v>14</v>
      </c>
      <c r="D15" s="12" t="s">
        <v>15</v>
      </c>
      <c r="E15" s="12" t="s">
        <v>5</v>
      </c>
      <c r="F15" s="12" t="s">
        <v>6</v>
      </c>
      <c r="G15" s="12" t="s">
        <v>4</v>
      </c>
    </row>
    <row r="16" spans="1:7">
      <c r="A16" s="8">
        <v>1</v>
      </c>
      <c r="B16" s="27">
        <v>2</v>
      </c>
      <c r="C16" s="27">
        <v>3</v>
      </c>
      <c r="D16" s="27">
        <v>4</v>
      </c>
      <c r="E16" s="27">
        <v>5</v>
      </c>
      <c r="F16" s="27" t="s">
        <v>9</v>
      </c>
      <c r="G16" s="27" t="s">
        <v>10</v>
      </c>
    </row>
    <row r="17" spans="1:7" ht="18.75">
      <c r="A17" s="9">
        <v>1</v>
      </c>
      <c r="B17" s="28">
        <v>11283506</v>
      </c>
      <c r="C17" s="29">
        <v>12548768.300000001</v>
      </c>
      <c r="D17" s="29">
        <v>12548768.300000001</v>
      </c>
      <c r="E17" s="28">
        <v>1</v>
      </c>
      <c r="F17" s="28">
        <f>(B17*(C17/E17)/(D17/E17))</f>
        <v>11283506</v>
      </c>
      <c r="G17" s="28">
        <f>F17/C17*100</f>
        <v>89.917239128560524</v>
      </c>
    </row>
  </sheetData>
  <mergeCells count="4">
    <mergeCell ref="B2:G2"/>
    <mergeCell ref="B4:G4"/>
    <mergeCell ref="B5:D5"/>
    <mergeCell ref="B13:D13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2025</vt:lpstr>
      <vt:lpstr>2026</vt:lpstr>
      <vt:lpstr>'2025'!Область_печати</vt:lpstr>
      <vt:lpstr>'2026'!Область_печати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2024-10-11T13:23:43Z</dcterms:modified>
</cp:coreProperties>
</file>