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<sst xmlns="http://schemas.openxmlformats.org/spreadsheetml/2006/main" count="100" uniqueCount="88">
  <si>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</si>
  <si>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</si>
  <si>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</si>
  <si>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</si>
  <si>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</si>
  <si>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</si>
  <si>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</si>
  <si>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</si>
  <si>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</si>
  <si>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</si>
  <si>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</si>
  <si>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</si>
  <si>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</si>
  <si>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</si>
  <si>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</si>
  <si>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</si>
  <si>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</si>
  <si>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</si>
  <si>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</si>
  <si>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</si>
  <si>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</si>
  <si>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</si>
  <si>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</si>
  <si>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</si>
  <si>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</si>
  <si>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</si>
  <si>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</si>
  <si>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</si>
  <si>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</si>
  <si>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</si>
  <si>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</si>
  <si>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</si>
  <si>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</si>
  <si>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</si>
  <si>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</si>
  <si>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</si>
  <si>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</si>
  <si>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</si>
  <si>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</si>
  <si>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</si>
  <si>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</si>
  <si>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</si>
  <si>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</si>
  <si>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</si>
  <si>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</si>
  <si>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</si>
  <si>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</si>
  <si>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</si>
  <si>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</si>
  <si>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</si>
  <si>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</si>
  <si>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</si>
  <si>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</si>
  <si>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</si>
  <si>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</si>
  <si>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</si>
  <si>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</si>
  <si>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</si>
  <si>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</si>
  <si>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</si>
  <si>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</si>
  <si>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</si>
  <si>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</si>
  <si>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</si>
  <si>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</si>
  <si>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</si>
  <si>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</si>
  <si>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</si>
  <si>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</si>
  <si>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</si>
  <si>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</si>
  <si>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</si>
  <si>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</si>
  <si>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</si>
  <si>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</si>
  <si>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</si>
  <si>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</si>
  <si>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</si>
  <si>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01.01.2025 года от показателя на 01.01.2024 года, (+/-)</t>
  </si>
  <si>
    <t>Задолженность на 01.01.2025</t>
  </si>
  <si>
    <t>Темп роста (снижения) 2024 года к 2023 году, %</t>
  </si>
  <si>
    <t xml:space="preserve">Задолженность на 01.01.2024 </t>
  </si>
  <si>
    <t>Темп роста (снижения) 2025 года к 2024 году, %</t>
  </si>
  <si>
    <t>Задолженность на 01.01.2026</t>
  </si>
  <si>
    <t xml:space="preserve">Задолженность на 01.03.2026 </t>
  </si>
  <si>
    <t>Сведения о задолженности по земельному налогу по состоянию на 01.03.2026 года</t>
  </si>
  <si>
    <t>Отклонение показателя на 01.03.2026 года от показателя на 01.01.2026 года, (+/-)</t>
  </si>
  <si>
    <t>Темп роста (снижения) 01.03.2026 года к 01.01.2026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</si>
</sst>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7" zoomScale="110" zoomScaleNormal="80" zoomScaleSheetLayoutView="110" workbookViewId="0">
      <selection activeCell="L14" sqref="L14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81</v>
      </c>
      <c r="D5" s="12" t="s">
        <v>79</v>
      </c>
      <c r="E5" s="12" t="s">
        <v>78</v>
      </c>
      <c r="F5" s="12" t="s">
        <v>80</v>
      </c>
      <c r="G5" s="12" t="s">
        <v>83</v>
      </c>
      <c r="H5" s="12" t="s">
        <v>78</v>
      </c>
      <c r="I5" s="12" t="s">
        <v>82</v>
      </c>
      <c r="J5" s="12" t="s">
        <v>84</v>
      </c>
      <c r="K5" s="12" t="s">
        <v>86</v>
      </c>
      <c r="L5" s="12" t="s">
        <v>87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1850</v>
      </c>
      <c r="D7" s="15">
        <v>1757</v>
      </c>
      <c r="E7" s="16">
        <f>D7-C7</f>
        <v>-93</v>
      </c>
      <c r="F7" s="29">
        <f>D7/C7*100</f>
        <v>94.972972972972968</v>
      </c>
      <c r="G7" s="15">
        <v>1091</v>
      </c>
      <c r="H7" s="16">
        <f>G7-D7</f>
        <v>-666</v>
      </c>
      <c r="I7" s="29">
        <f>G7/D7*100</f>
        <v>62.094479225953322</v>
      </c>
      <c r="J7" s="15">
        <v>1050</v>
      </c>
      <c r="K7" s="16">
        <f>J7-G7</f>
        <v>-41</v>
      </c>
      <c r="L7" s="31">
        <f>J7/G7*100</f>
        <v>96.241979835013751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1802</v>
      </c>
      <c r="D8" s="15">
        <v>1423</v>
      </c>
      <c r="E8" s="16">
        <f t="shared" ref="E8:E39" si="0">D8-C8</f>
        <v>-379</v>
      </c>
      <c r="F8" s="29">
        <f t="shared" ref="F8:F39" si="1">D8/C8*100</f>
        <v>78.967813540510548</v>
      </c>
      <c r="G8" s="15">
        <v>979</v>
      </c>
      <c r="H8" s="16">
        <f t="shared" ref="H8:H39" si="2">G8-D8</f>
        <v>-444</v>
      </c>
      <c r="I8" s="29">
        <f t="shared" ref="I8:I40" si="3">G8/D8*100</f>
        <v>68.798313422347164</v>
      </c>
      <c r="J8" s="15">
        <v>956</v>
      </c>
      <c r="K8" s="16">
        <f t="shared" ref="K8:K39" si="4">J8-G8</f>
        <v>-23</v>
      </c>
      <c r="L8" s="31">
        <f t="shared" ref="L8:L39" si="5">J8/G8*100</f>
        <v>97.650663942798772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3690</v>
      </c>
      <c r="D9" s="15">
        <v>2616</v>
      </c>
      <c r="E9" s="16">
        <f t="shared" si="0"/>
        <v>-1074</v>
      </c>
      <c r="F9" s="29">
        <f t="shared" si="1"/>
        <v>70.894308943089442</v>
      </c>
      <c r="G9" s="15">
        <v>1962</v>
      </c>
      <c r="H9" s="16">
        <f t="shared" si="2"/>
        <v>-654</v>
      </c>
      <c r="I9" s="29">
        <f t="shared" si="3"/>
        <v>75</v>
      </c>
      <c r="J9" s="15">
        <v>1930</v>
      </c>
      <c r="K9" s="16">
        <f t="shared" si="4"/>
        <v>-32</v>
      </c>
      <c r="L9" s="31">
        <f t="shared" si="5"/>
        <v>98.369011213047912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3878</v>
      </c>
      <c r="D10" s="15">
        <v>2972</v>
      </c>
      <c r="E10" s="16">
        <f t="shared" si="0"/>
        <v>-906</v>
      </c>
      <c r="F10" s="29">
        <f t="shared" si="1"/>
        <v>76.637441980402272</v>
      </c>
      <c r="G10" s="15">
        <v>3705</v>
      </c>
      <c r="H10" s="16">
        <f t="shared" si="2"/>
        <v>733</v>
      </c>
      <c r="I10" s="29">
        <f t="shared" si="3"/>
        <v>124.66352624495289</v>
      </c>
      <c r="J10" s="15">
        <v>3458</v>
      </c>
      <c r="K10" s="16">
        <f t="shared" si="4"/>
        <v>-247</v>
      </c>
      <c r="L10" s="31">
        <f t="shared" si="5"/>
        <v>93.333333333333329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1111</v>
      </c>
      <c r="D11" s="15">
        <v>1081</v>
      </c>
      <c r="E11" s="16">
        <f t="shared" si="0"/>
        <v>-30</v>
      </c>
      <c r="F11" s="29">
        <f t="shared" si="1"/>
        <v>97.299729972997298</v>
      </c>
      <c r="G11" s="15">
        <v>1225</v>
      </c>
      <c r="H11" s="16">
        <f t="shared" si="2"/>
        <v>144</v>
      </c>
      <c r="I11" s="29">
        <f t="shared" si="3"/>
        <v>113.32099907493063</v>
      </c>
      <c r="J11" s="15">
        <v>1092</v>
      </c>
      <c r="K11" s="16">
        <f t="shared" si="4"/>
        <v>-133</v>
      </c>
      <c r="L11" s="31">
        <f t="shared" si="5"/>
        <v>89.142857142857139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4969</v>
      </c>
      <c r="E12" s="16">
        <f t="shared" si="0"/>
        <v>-5443</v>
      </c>
      <c r="F12" s="29">
        <f t="shared" si="1"/>
        <v>47.723780253553592</v>
      </c>
      <c r="G12" s="15">
        <v>5727</v>
      </c>
      <c r="H12" s="16">
        <f t="shared" si="2"/>
        <v>758</v>
      </c>
      <c r="I12" s="29">
        <f t="shared" si="3"/>
        <v>115.25457838599316</v>
      </c>
      <c r="J12" s="15">
        <v>5070</v>
      </c>
      <c r="K12" s="16">
        <f t="shared" si="4"/>
        <v>-657</v>
      </c>
      <c r="L12" s="31">
        <f t="shared" si="5"/>
        <v>88.528025144054482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4279</v>
      </c>
      <c r="D13" s="15">
        <v>4060</v>
      </c>
      <c r="E13" s="16">
        <f t="shared" si="0"/>
        <v>-219</v>
      </c>
      <c r="F13" s="29">
        <f t="shared" si="1"/>
        <v>94.881981771441929</v>
      </c>
      <c r="G13" s="15">
        <v>4610</v>
      </c>
      <c r="H13" s="16">
        <f t="shared" si="2"/>
        <v>550</v>
      </c>
      <c r="I13" s="29">
        <f t="shared" si="3"/>
        <v>113.54679802955665</v>
      </c>
      <c r="J13" s="15">
        <v>4326</v>
      </c>
      <c r="K13" s="16">
        <f t="shared" si="4"/>
        <v>-284</v>
      </c>
      <c r="L13" s="31">
        <f t="shared" si="5"/>
        <v>93.839479392624725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926</v>
      </c>
      <c r="D14" s="15">
        <v>926</v>
      </c>
      <c r="E14" s="16">
        <f t="shared" si="0"/>
        <v>0</v>
      </c>
      <c r="F14" s="29">
        <f t="shared" si="1"/>
        <v>100</v>
      </c>
      <c r="G14" s="15">
        <v>1584</v>
      </c>
      <c r="H14" s="16">
        <f t="shared" si="2"/>
        <v>658</v>
      </c>
      <c r="I14" s="29">
        <f t="shared" si="3"/>
        <v>171.05831533477323</v>
      </c>
      <c r="J14" s="15">
        <v>1475</v>
      </c>
      <c r="K14" s="16">
        <f t="shared" si="4"/>
        <v>-109</v>
      </c>
      <c r="L14" s="31">
        <f t="shared" si="5"/>
        <v>93.118686868686879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1966</v>
      </c>
      <c r="D15" s="15">
        <v>2007</v>
      </c>
      <c r="E15" s="16">
        <f t="shared" si="0"/>
        <v>41</v>
      </c>
      <c r="F15" s="29">
        <f t="shared" si="1"/>
        <v>102.08545269582909</v>
      </c>
      <c r="G15" s="15">
        <v>2433</v>
      </c>
      <c r="H15" s="16">
        <f t="shared" si="2"/>
        <v>426</v>
      </c>
      <c r="I15" s="29">
        <f t="shared" si="3"/>
        <v>121.22571001494768</v>
      </c>
      <c r="J15" s="15">
        <v>2329</v>
      </c>
      <c r="K15" s="16">
        <f t="shared" si="4"/>
        <v>-104</v>
      </c>
      <c r="L15" s="31">
        <f t="shared" si="5"/>
        <v>95.725441841348129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2097</v>
      </c>
      <c r="D16" s="15">
        <v>1721</v>
      </c>
      <c r="E16" s="16">
        <f t="shared" si="0"/>
        <v>-376</v>
      </c>
      <c r="F16" s="29">
        <f t="shared" si="1"/>
        <v>82.069623271340006</v>
      </c>
      <c r="G16" s="15">
        <v>1155</v>
      </c>
      <c r="H16" s="16">
        <f t="shared" si="2"/>
        <v>-566</v>
      </c>
      <c r="I16" s="29">
        <f t="shared" si="3"/>
        <v>67.112144102266129</v>
      </c>
      <c r="J16" s="15">
        <v>1118</v>
      </c>
      <c r="K16" s="16">
        <f>J16-G16</f>
        <v>-37</v>
      </c>
      <c r="L16" s="31">
        <f t="shared" si="5"/>
        <v>96.796536796536799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27559</v>
      </c>
      <c r="D17" s="15">
        <v>29988</v>
      </c>
      <c r="E17" s="16">
        <f t="shared" si="0"/>
        <v>2429</v>
      </c>
      <c r="F17" s="29">
        <f t="shared" si="1"/>
        <v>108.81381762763525</v>
      </c>
      <c r="G17" s="15">
        <v>30493</v>
      </c>
      <c r="H17" s="16">
        <f t="shared" si="2"/>
        <v>505</v>
      </c>
      <c r="I17" s="29">
        <f t="shared" si="3"/>
        <v>101.68400693610778</v>
      </c>
      <c r="J17" s="15">
        <v>26846</v>
      </c>
      <c r="K17" s="16">
        <f t="shared" si="4"/>
        <v>-3647</v>
      </c>
      <c r="L17" s="31">
        <f t="shared" si="5"/>
        <v>88.03987800478798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2172</v>
      </c>
      <c r="D18" s="15">
        <v>2703</v>
      </c>
      <c r="E18" s="16">
        <f t="shared" si="0"/>
        <v>531</v>
      </c>
      <c r="F18" s="29">
        <f t="shared" si="1"/>
        <v>124.44751381215468</v>
      </c>
      <c r="G18" s="15">
        <v>2872</v>
      </c>
      <c r="H18" s="16">
        <f t="shared" si="2"/>
        <v>169</v>
      </c>
      <c r="I18" s="29">
        <f t="shared" si="3"/>
        <v>106.25231224565297</v>
      </c>
      <c r="J18" s="15">
        <v>2154</v>
      </c>
      <c r="K18" s="16">
        <f t="shared" si="4"/>
        <v>-718</v>
      </c>
      <c r="L18" s="31">
        <f t="shared" si="5"/>
        <v>75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4323</v>
      </c>
      <c r="D19" s="15">
        <v>2298</v>
      </c>
      <c r="E19" s="16">
        <f t="shared" si="0"/>
        <v>-2025</v>
      </c>
      <c r="F19" s="29">
        <f t="shared" si="1"/>
        <v>53.157529493407353</v>
      </c>
      <c r="G19" s="15">
        <v>2375</v>
      </c>
      <c r="H19" s="16">
        <f t="shared" si="2"/>
        <v>77</v>
      </c>
      <c r="I19" s="29">
        <f t="shared" si="3"/>
        <v>103.35073977371627</v>
      </c>
      <c r="J19" s="15">
        <v>2328</v>
      </c>
      <c r="K19" s="16">
        <f t="shared" si="4"/>
        <v>-47</v>
      </c>
      <c r="L19" s="31">
        <f t="shared" si="5"/>
        <v>98.021052631578939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1653</v>
      </c>
      <c r="D20" s="15">
        <v>1347</v>
      </c>
      <c r="E20" s="16">
        <f t="shared" si="0"/>
        <v>-306</v>
      </c>
      <c r="F20" s="29">
        <f t="shared" si="1"/>
        <v>81.488203266787664</v>
      </c>
      <c r="G20" s="15">
        <v>1476</v>
      </c>
      <c r="H20" s="16">
        <f t="shared" si="2"/>
        <v>129</v>
      </c>
      <c r="I20" s="29">
        <f t="shared" si="3"/>
        <v>109.57683741648108</v>
      </c>
      <c r="J20" s="15">
        <v>1395</v>
      </c>
      <c r="K20" s="16">
        <f t="shared" si="4"/>
        <v>-81</v>
      </c>
      <c r="L20" s="31">
        <f t="shared" si="5"/>
        <v>94.512195121951208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4631</v>
      </c>
      <c r="D21" s="15">
        <v>4396</v>
      </c>
      <c r="E21" s="16">
        <f t="shared" si="0"/>
        <v>-235</v>
      </c>
      <c r="F21" s="29">
        <f t="shared" si="1"/>
        <v>94.925502051392783</v>
      </c>
      <c r="G21" s="15">
        <v>4847</v>
      </c>
      <c r="H21" s="16">
        <f t="shared" si="2"/>
        <v>451</v>
      </c>
      <c r="I21" s="29">
        <f t="shared" si="3"/>
        <v>110.25932666060055</v>
      </c>
      <c r="J21" s="15">
        <v>4513</v>
      </c>
      <c r="K21" s="16">
        <f t="shared" si="4"/>
        <v>-334</v>
      </c>
      <c r="L21" s="31">
        <f t="shared" si="5"/>
        <v>93.109139674025158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7686</v>
      </c>
      <c r="D22" s="15">
        <v>7151</v>
      </c>
      <c r="E22" s="16">
        <f t="shared" si="0"/>
        <v>-535</v>
      </c>
      <c r="F22" s="29">
        <f t="shared" si="1"/>
        <v>93.03929221962008</v>
      </c>
      <c r="G22" s="15">
        <v>7179</v>
      </c>
      <c r="H22" s="16">
        <f t="shared" si="2"/>
        <v>28</v>
      </c>
      <c r="I22" s="29">
        <f t="shared" si="3"/>
        <v>100.39155362886309</v>
      </c>
      <c r="J22" s="15">
        <v>6774</v>
      </c>
      <c r="K22" s="16">
        <f t="shared" si="4"/>
        <v>-405</v>
      </c>
      <c r="L22" s="31">
        <f t="shared" si="5"/>
        <v>94.358545758462185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5063</v>
      </c>
      <c r="D23" s="15">
        <v>3509</v>
      </c>
      <c r="E23" s="16">
        <f t="shared" si="0"/>
        <v>-1554</v>
      </c>
      <c r="F23" s="29">
        <f t="shared" si="1"/>
        <v>69.306735137270394</v>
      </c>
      <c r="G23" s="15">
        <v>3650</v>
      </c>
      <c r="H23" s="16">
        <f t="shared" si="2"/>
        <v>141</v>
      </c>
      <c r="I23" s="29">
        <f t="shared" si="3"/>
        <v>104.01823881447704</v>
      </c>
      <c r="J23" s="15">
        <v>3152</v>
      </c>
      <c r="K23" s="16">
        <f t="shared" si="4"/>
        <v>-498</v>
      </c>
      <c r="L23" s="31">
        <f t="shared" si="5"/>
        <v>86.356164383561634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2812</v>
      </c>
      <c r="D24" s="15">
        <v>2499</v>
      </c>
      <c r="E24" s="16">
        <f t="shared" si="0"/>
        <v>-313</v>
      </c>
      <c r="F24" s="29">
        <f t="shared" si="1"/>
        <v>88.869132290184922</v>
      </c>
      <c r="G24" s="15">
        <v>2769</v>
      </c>
      <c r="H24" s="16">
        <f t="shared" si="2"/>
        <v>270</v>
      </c>
      <c r="I24" s="29">
        <f t="shared" si="3"/>
        <v>110.80432172869148</v>
      </c>
      <c r="J24" s="15">
        <v>2607</v>
      </c>
      <c r="K24" s="16">
        <f t="shared" si="4"/>
        <v>-162</v>
      </c>
      <c r="L24" s="31">
        <f t="shared" si="5"/>
        <v>94.149512459371607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3601</v>
      </c>
      <c r="D25" s="15">
        <v>3360</v>
      </c>
      <c r="E25" s="16">
        <f t="shared" si="0"/>
        <v>-241</v>
      </c>
      <c r="F25" s="29">
        <f t="shared" si="1"/>
        <v>93.307414607053602</v>
      </c>
      <c r="G25" s="15">
        <v>2946</v>
      </c>
      <c r="H25" s="16">
        <f t="shared" si="2"/>
        <v>-414</v>
      </c>
      <c r="I25" s="29">
        <f t="shared" si="3"/>
        <v>87.678571428571431</v>
      </c>
      <c r="J25" s="15">
        <v>2795</v>
      </c>
      <c r="K25" s="16">
        <f t="shared" si="4"/>
        <v>-151</v>
      </c>
      <c r="L25" s="31">
        <f t="shared" si="5"/>
        <v>94.874405974202304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3221</v>
      </c>
      <c r="D26" s="15">
        <v>3009</v>
      </c>
      <c r="E26" s="16">
        <f t="shared" si="0"/>
        <v>-212</v>
      </c>
      <c r="F26" s="29">
        <f t="shared" si="1"/>
        <v>93.418193107730517</v>
      </c>
      <c r="G26" s="15">
        <v>1925</v>
      </c>
      <c r="H26" s="16">
        <f t="shared" si="2"/>
        <v>-1084</v>
      </c>
      <c r="I26" s="29">
        <f t="shared" si="3"/>
        <v>63.974742439348617</v>
      </c>
      <c r="J26" s="15">
        <v>1870</v>
      </c>
      <c r="K26" s="16">
        <f t="shared" si="4"/>
        <v>-55</v>
      </c>
      <c r="L26" s="31">
        <f t="shared" si="5"/>
        <v>97.142857142857139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2472</v>
      </c>
      <c r="D27" s="15">
        <v>1838</v>
      </c>
      <c r="E27" s="16">
        <f t="shared" si="0"/>
        <v>-634</v>
      </c>
      <c r="F27" s="29">
        <f t="shared" si="1"/>
        <v>74.35275080906149</v>
      </c>
      <c r="G27" s="15">
        <v>2230</v>
      </c>
      <c r="H27" s="16">
        <f t="shared" si="2"/>
        <v>392</v>
      </c>
      <c r="I27" s="29">
        <f t="shared" si="3"/>
        <v>121.32752992383024</v>
      </c>
      <c r="J27" s="15">
        <v>1995</v>
      </c>
      <c r="K27" s="16">
        <f t="shared" si="4"/>
        <v>-235</v>
      </c>
      <c r="L27" s="31">
        <f t="shared" si="5"/>
        <v>89.461883408071756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1315</v>
      </c>
      <c r="D28" s="15">
        <v>1530</v>
      </c>
      <c r="E28" s="16">
        <f t="shared" si="0"/>
        <v>215</v>
      </c>
      <c r="F28" s="29">
        <f t="shared" si="1"/>
        <v>116.34980988593155</v>
      </c>
      <c r="G28" s="15">
        <v>1175</v>
      </c>
      <c r="H28" s="16">
        <f t="shared" si="2"/>
        <v>-355</v>
      </c>
      <c r="I28" s="29">
        <f t="shared" si="3"/>
        <v>76.797385620915037</v>
      </c>
      <c r="J28" s="15">
        <v>1096</v>
      </c>
      <c r="K28" s="16">
        <f t="shared" si="4"/>
        <v>-79</v>
      </c>
      <c r="L28" s="31">
        <f t="shared" si="5"/>
        <v>93.276595744680847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2815</v>
      </c>
      <c r="D29" s="15">
        <v>2094</v>
      </c>
      <c r="E29" s="16">
        <f t="shared" si="0"/>
        <v>-721</v>
      </c>
      <c r="F29" s="29">
        <f t="shared" si="1"/>
        <v>74.387211367673174</v>
      </c>
      <c r="G29" s="15">
        <v>1750</v>
      </c>
      <c r="H29" s="16">
        <f t="shared" si="2"/>
        <v>-344</v>
      </c>
      <c r="I29" s="29">
        <f t="shared" si="3"/>
        <v>83.572110792741157</v>
      </c>
      <c r="J29" s="15">
        <v>2382</v>
      </c>
      <c r="K29" s="16">
        <f t="shared" si="4"/>
        <v>632</v>
      </c>
      <c r="L29" s="31">
        <f t="shared" si="5"/>
        <v>136.11428571428573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1753</v>
      </c>
      <c r="D30" s="15">
        <v>1413</v>
      </c>
      <c r="E30" s="16">
        <f t="shared" si="0"/>
        <v>-340</v>
      </c>
      <c r="F30" s="29">
        <f t="shared" si="1"/>
        <v>80.604677695379351</v>
      </c>
      <c r="G30" s="15">
        <v>1534</v>
      </c>
      <c r="H30" s="16">
        <f t="shared" si="2"/>
        <v>121</v>
      </c>
      <c r="I30" s="29">
        <f t="shared" si="3"/>
        <v>108.56334041047417</v>
      </c>
      <c r="J30" s="15">
        <v>1424</v>
      </c>
      <c r="K30" s="16">
        <f t="shared" si="4"/>
        <v>-110</v>
      </c>
      <c r="L30" s="31">
        <f t="shared" si="5"/>
        <v>92.829204693611473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3798</v>
      </c>
      <c r="D31" s="15">
        <v>3928</v>
      </c>
      <c r="E31" s="16">
        <f t="shared" si="0"/>
        <v>130</v>
      </c>
      <c r="F31" s="29">
        <f t="shared" si="1"/>
        <v>103.42285413375461</v>
      </c>
      <c r="G31" s="15">
        <v>4647</v>
      </c>
      <c r="H31" s="16">
        <f t="shared" si="2"/>
        <v>719</v>
      </c>
      <c r="I31" s="29">
        <f t="shared" si="3"/>
        <v>118.30448065173115</v>
      </c>
      <c r="J31" s="15">
        <v>4245</v>
      </c>
      <c r="K31" s="16">
        <f t="shared" si="4"/>
        <v>-402</v>
      </c>
      <c r="L31" s="31">
        <f t="shared" si="5"/>
        <v>91.34925758553905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1481</v>
      </c>
      <c r="D32" s="15">
        <v>1362</v>
      </c>
      <c r="E32" s="16">
        <f t="shared" si="0"/>
        <v>-119</v>
      </c>
      <c r="F32" s="29">
        <f t="shared" si="1"/>
        <v>91.964888588791354</v>
      </c>
      <c r="G32" s="15">
        <v>1137</v>
      </c>
      <c r="H32" s="16">
        <f t="shared" si="2"/>
        <v>-225</v>
      </c>
      <c r="I32" s="29">
        <f t="shared" si="3"/>
        <v>83.480176211453752</v>
      </c>
      <c r="J32" s="15">
        <v>1115</v>
      </c>
      <c r="K32" s="16">
        <f t="shared" si="4"/>
        <v>-22</v>
      </c>
      <c r="L32" s="31">
        <f t="shared" si="5"/>
        <v>98.065083553210201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1388</v>
      </c>
      <c r="D33" s="15">
        <v>1342</v>
      </c>
      <c r="E33" s="16">
        <f t="shared" si="0"/>
        <v>-46</v>
      </c>
      <c r="F33" s="29">
        <f t="shared" si="1"/>
        <v>96.685878962536023</v>
      </c>
      <c r="G33" s="15">
        <v>1662</v>
      </c>
      <c r="H33" s="16">
        <f t="shared" si="2"/>
        <v>320</v>
      </c>
      <c r="I33" s="29">
        <f t="shared" si="3"/>
        <v>123.84500745156484</v>
      </c>
      <c r="J33" s="15">
        <v>1499</v>
      </c>
      <c r="K33" s="16">
        <f t="shared" si="4"/>
        <v>-163</v>
      </c>
      <c r="L33" s="31">
        <f t="shared" si="5"/>
        <v>90.192539109506626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1620</v>
      </c>
      <c r="D34" s="15">
        <v>1592</v>
      </c>
      <c r="E34" s="16">
        <f t="shared" si="0"/>
        <v>-28</v>
      </c>
      <c r="F34" s="29">
        <f t="shared" si="1"/>
        <v>98.271604938271608</v>
      </c>
      <c r="G34" s="15">
        <v>2165</v>
      </c>
      <c r="H34" s="16">
        <f t="shared" si="2"/>
        <v>573</v>
      </c>
      <c r="I34" s="29">
        <f t="shared" si="3"/>
        <v>135.9924623115578</v>
      </c>
      <c r="J34" s="15">
        <v>2010</v>
      </c>
      <c r="K34" s="16">
        <f t="shared" si="4"/>
        <v>-155</v>
      </c>
      <c r="L34" s="31">
        <f t="shared" si="5"/>
        <v>92.840646651270205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3729</v>
      </c>
      <c r="D35" s="15">
        <v>4630</v>
      </c>
      <c r="E35" s="16">
        <f t="shared" si="0"/>
        <v>901</v>
      </c>
      <c r="F35" s="29">
        <f t="shared" si="1"/>
        <v>124.16197371949585</v>
      </c>
      <c r="G35" s="15">
        <v>4169</v>
      </c>
      <c r="H35" s="16">
        <f t="shared" si="2"/>
        <v>-461</v>
      </c>
      <c r="I35" s="29">
        <f t="shared" si="3"/>
        <v>90.043196544276455</v>
      </c>
      <c r="J35" s="15">
        <v>4155</v>
      </c>
      <c r="K35" s="16">
        <f t="shared" si="4"/>
        <v>-14</v>
      </c>
      <c r="L35" s="31">
        <f t="shared" si="5"/>
        <v>99.664188054689376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38741</v>
      </c>
      <c r="D36" s="15">
        <v>35302</v>
      </c>
      <c r="E36" s="16">
        <f t="shared" si="0"/>
        <v>-3439</v>
      </c>
      <c r="F36" s="29">
        <f t="shared" si="1"/>
        <v>91.123099558607151</v>
      </c>
      <c r="G36" s="15">
        <v>29727</v>
      </c>
      <c r="H36" s="16">
        <f t="shared" si="2"/>
        <v>-5575</v>
      </c>
      <c r="I36" s="29">
        <f t="shared" si="3"/>
        <v>84.207693615092623</v>
      </c>
      <c r="J36" s="15">
        <v>24830</v>
      </c>
      <c r="K36" s="16">
        <f t="shared" si="4"/>
        <v>-4897</v>
      </c>
      <c r="L36" s="31">
        <f t="shared" si="5"/>
        <v>83.526760184344198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2303</v>
      </c>
      <c r="D37" s="15">
        <v>1538</v>
      </c>
      <c r="E37" s="16">
        <f t="shared" si="0"/>
        <v>-765</v>
      </c>
      <c r="F37" s="29">
        <f t="shared" si="1"/>
        <v>66.782457663916631</v>
      </c>
      <c r="G37" s="15">
        <v>900</v>
      </c>
      <c r="H37" s="16">
        <f t="shared" si="2"/>
        <v>-638</v>
      </c>
      <c r="I37" s="29">
        <f t="shared" si="3"/>
        <v>58.517555266579976</v>
      </c>
      <c r="J37" s="15">
        <v>781</v>
      </c>
      <c r="K37" s="16">
        <f t="shared" si="4"/>
        <v>-119</v>
      </c>
      <c r="L37" s="31">
        <f t="shared" si="5"/>
        <v>86.777777777777771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2223</v>
      </c>
      <c r="D38" s="15">
        <v>715</v>
      </c>
      <c r="E38" s="16">
        <f t="shared" si="0"/>
        <v>-1508</v>
      </c>
      <c r="F38" s="29">
        <f t="shared" si="1"/>
        <v>32.163742690058477</v>
      </c>
      <c r="G38" s="15">
        <v>1035</v>
      </c>
      <c r="H38" s="16">
        <f t="shared" si="2"/>
        <v>320</v>
      </c>
      <c r="I38" s="29">
        <f t="shared" si="3"/>
        <v>144.75524475524475</v>
      </c>
      <c r="J38" s="15">
        <v>1015</v>
      </c>
      <c r="K38" s="16">
        <f t="shared" si="4"/>
        <v>-20</v>
      </c>
      <c r="L38" s="31">
        <f t="shared" si="5"/>
        <v>98.067632850241552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3507</v>
      </c>
      <c r="D39" s="28">
        <v>3641</v>
      </c>
      <c r="E39" s="16">
        <f t="shared" si="0"/>
        <v>134</v>
      </c>
      <c r="F39" s="29">
        <f t="shared" si="1"/>
        <v>103.82092956943256</v>
      </c>
      <c r="G39" s="15">
        <v>3901</v>
      </c>
      <c r="H39" s="16">
        <f t="shared" si="2"/>
        <v>260</v>
      </c>
      <c r="I39" s="35">
        <f t="shared" si="3"/>
        <v>107.14089535841802</v>
      </c>
      <c r="J39" s="15">
        <v>3867</v>
      </c>
      <c r="K39" s="16">
        <f t="shared" si="4"/>
        <v>-34</v>
      </c>
      <c r="L39" s="31">
        <f t="shared" si="5"/>
        <v>99.128428608049219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161877</v>
      </c>
      <c r="D40" s="21">
        <f>SUM(D7:D39)</f>
        <v>144717</v>
      </c>
      <c r="E40" s="21">
        <f>D40-C40</f>
        <v>-17160</v>
      </c>
      <c r="F40" s="30">
        <f>D40/C40*100</f>
        <v>89.399358772401271</v>
      </c>
      <c r="G40" s="21">
        <f>SUM(G7:G39)</f>
        <v>141035</v>
      </c>
      <c r="H40" s="33">
        <f>G40-D40</f>
        <v>-3682</v>
      </c>
      <c r="I40" s="36">
        <f t="shared" si="3"/>
        <v>97.45572393015334</v>
      </c>
      <c r="J40" s="34">
        <f>SUM(J7:J39)</f>
        <v>127652</v>
      </c>
      <c r="K40" s="21">
        <f>SUM(K7:K39)</f>
        <v>-13383</v>
      </c>
      <c r="L40" s="30">
        <f>J40/G40*100</f>
        <v>90.510866097068103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2026-03-20T08:40:23Z</dcterms:modified>
</cp:coreProperties>
</file>