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2023  год" sheetId="1" r:id="rId1"/>
    <sheet name="2024 год" sheetId="2" r:id="rId2"/>
    <sheet name="2025 год" sheetId="3" r:id="rId3"/>
  </sheets>
  <calcPr calcId="125725"/>
</workbook>
</file>

<file path=xl/calcChain.xml><?xml version="1.0" encoding="utf-8"?>
<calcChain xmlns="http://schemas.openxmlformats.org/spreadsheetml/2006/main">
  <c r="C41" i="3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41" s="1"/>
  <c r="C41" i="2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41" s="1"/>
  <c r="E8"/>
  <c r="E34" i="1"/>
  <c r="E18" l="1"/>
  <c r="E10" l="1"/>
  <c r="E11"/>
  <c r="E12"/>
  <c r="E13"/>
  <c r="E14"/>
  <c r="E15"/>
  <c r="E16"/>
  <c r="E17"/>
  <c r="E19"/>
  <c r="E20"/>
  <c r="E21"/>
  <c r="E22"/>
  <c r="E23"/>
  <c r="E24"/>
  <c r="E25"/>
  <c r="E26"/>
  <c r="E27"/>
  <c r="E28"/>
  <c r="E29"/>
  <c r="E30"/>
  <c r="E31"/>
  <c r="E32"/>
  <c r="E33"/>
  <c r="E35"/>
  <c r="E36"/>
  <c r="E37"/>
  <c r="E38"/>
  <c r="E39"/>
  <c r="E40"/>
  <c r="E8"/>
  <c r="E9"/>
  <c r="C41" l="1"/>
  <c r="E41" l="1"/>
</calcChain>
</file>

<file path=xl/sharedStrings.xml><?xml version="1.0" encoding="utf-8"?>
<sst xmlns="http://schemas.openxmlformats.org/spreadsheetml/2006/main" count="124" uniqueCount="46">
  <si>
    <t>№п/п</t>
  </si>
  <si>
    <t>Наименование муниципального образования</t>
  </si>
  <si>
    <t>Беловский</t>
  </si>
  <si>
    <t>Большесолдатский</t>
  </si>
  <si>
    <t>Глушковский</t>
  </si>
  <si>
    <t>Горшеченский</t>
  </si>
  <si>
    <t>Дмитриевский</t>
  </si>
  <si>
    <t>Железногорский</t>
  </si>
  <si>
    <t>Золотухинский</t>
  </si>
  <si>
    <t>Касторенский</t>
  </si>
  <si>
    <t>Конышевский</t>
  </si>
  <si>
    <t>Кореневский</t>
  </si>
  <si>
    <t xml:space="preserve">Курский </t>
  </si>
  <si>
    <t>Курчатовский</t>
  </si>
  <si>
    <t>Льговский</t>
  </si>
  <si>
    <t>Мантуровский</t>
  </si>
  <si>
    <t>Медвенский</t>
  </si>
  <si>
    <t>Обоянский</t>
  </si>
  <si>
    <t>Октябрьский</t>
  </si>
  <si>
    <t>Поныровский</t>
  </si>
  <si>
    <t>Пристенский</t>
  </si>
  <si>
    <t>Рыльский</t>
  </si>
  <si>
    <t>Советский</t>
  </si>
  <si>
    <t>Солнцевский</t>
  </si>
  <si>
    <t>Суджанский</t>
  </si>
  <si>
    <t>Тимский</t>
  </si>
  <si>
    <t>Фатежский</t>
  </si>
  <si>
    <t xml:space="preserve">Хомутовский </t>
  </si>
  <si>
    <t>Черемисиновский</t>
  </si>
  <si>
    <t xml:space="preserve">Щигровский </t>
  </si>
  <si>
    <t>г.Железногорск</t>
  </si>
  <si>
    <t>г.Курск</t>
  </si>
  <si>
    <t>г.Курчатов</t>
  </si>
  <si>
    <t>г.Льгов</t>
  </si>
  <si>
    <t>г.Щигры</t>
  </si>
  <si>
    <t>Всего</t>
  </si>
  <si>
    <t xml:space="preserve">Расчетная потребность j-го муниципального образования Курской области в средствах, необходимых для обеспечения подвоза обучающихся муниципальных общеобразовательных организаций к месту обучения и обратно, представленная муниципальными образованиями Курской области комитету образования и науки Курской области, рублей
</t>
  </si>
  <si>
    <t>5=3*4/100</t>
  </si>
  <si>
    <t xml:space="preserve">Доля финансирования расходного обязательства j-го муниципального образования Курской области, %
</t>
  </si>
  <si>
    <t xml:space="preserve"> Размер субсидии, предоставляемой бюджету j-го муниципального образования Курской области на приобретение горюче-смазочных материалов для обеспечения подвоза обучающихся муниципальных общеобразовательных организаций к месту обучения и обратно, на 2023 год, рублей
</t>
  </si>
  <si>
    <t xml:space="preserve"> Размер субсидии, предоставляемой бюджету j-го муниципального образования Курской области на приобретение горюче-смазочных материалов для обеспечения подвоза обучающихся муниципальных общеобразовательных организаций к месту обучения и обратно, на 2024 год, рублей
</t>
  </si>
  <si>
    <t xml:space="preserve"> Размер субсидии, предоставляемой бюджету j-го муниципального образования Курской области на приобретение горюче-смазочных материалов для обеспечения подвоза обучающихся муниципальных общеобразовательных организаций к месту обучения и обратно, на 2025 год, рублей
</t>
  </si>
  <si>
    <t>Приложение № 2.3</t>
  </si>
  <si>
    <t>Субсидии из областного бюджета местным бюджетам  на приобретение горюче-смазочных материалов для обеспечения подвоза обучающихся муниципальных общеобразовательных организаций к мест обучения и  обратно на 2024 год</t>
  </si>
  <si>
    <t>Субсидии из областного бюджета местным бюджетам  на приобретение горюче-смазочных материалов для обеспечения подвоза обучающихся муниципальных общеобразовательных организаций к мест обучения и  обратно на 2025 год</t>
  </si>
  <si>
    <t>Субсидии из областного бюджета местным бюджетам  на приобретение горюче-смазочных материалов для обеспечения подвоза обучающихся муниципальных общеобразовательных организаций к мест обучения и  обратно на 2023 год</t>
  </si>
</sst>
</file>

<file path=xl/styles.xml><?xml version="1.0" encoding="utf-8"?>
<styleSheet xmlns="http://schemas.openxmlformats.org/spreadsheetml/2006/main">
  <numFmts count="2">
    <numFmt numFmtId="164" formatCode="#,##0.000000000"/>
    <numFmt numFmtId="165" formatCode="#,##0.00000000000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6" fillId="0" borderId="1" xfId="0" applyFont="1" applyFill="1" applyBorder="1"/>
    <xf numFmtId="3" fontId="6" fillId="0" borderId="1" xfId="1" applyNumberFormat="1" applyFont="1" applyFill="1" applyBorder="1" applyAlignment="1">
      <alignment horizontal="right"/>
    </xf>
    <xf numFmtId="165" fontId="6" fillId="0" borderId="1" xfId="1" applyNumberFormat="1" applyFont="1" applyFill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3" fontId="6" fillId="0" borderId="1" xfId="0" applyNumberFormat="1" applyFont="1" applyFill="1" applyBorder="1" applyAlignment="1">
      <alignment horizontal="right"/>
    </xf>
    <xf numFmtId="164" fontId="6" fillId="0" borderId="1" xfId="0" applyNumberFormat="1" applyFont="1" applyFill="1" applyBorder="1" applyAlignment="1">
      <alignment horizontal="right"/>
    </xf>
    <xf numFmtId="0" fontId="4" fillId="0" borderId="1" xfId="0" applyFont="1" applyBorder="1"/>
    <xf numFmtId="3" fontId="4" fillId="0" borderId="1" xfId="0" applyNumberFormat="1" applyFont="1" applyBorder="1" applyAlignment="1">
      <alignment horizontal="right"/>
    </xf>
    <xf numFmtId="165" fontId="7" fillId="0" borderId="1" xfId="1" applyNumberFormat="1" applyFont="1" applyFill="1" applyBorder="1" applyAlignment="1">
      <alignment horizontal="right"/>
    </xf>
    <xf numFmtId="0" fontId="5" fillId="0" borderId="0" xfId="0" applyFont="1"/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3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1"/>
  <sheetViews>
    <sheetView tabSelected="1" zoomScaleNormal="100" workbookViewId="0">
      <pane xSplit="2" ySplit="7" topLeftCell="C8" activePane="bottomRight" state="frozen"/>
      <selection pane="topRight" activeCell="C1" sqref="C1"/>
      <selection pane="bottomLeft" activeCell="A7" sqref="A7"/>
      <selection pane="bottomRight" activeCell="E41" sqref="E41"/>
    </sheetView>
  </sheetViews>
  <sheetFormatPr defaultRowHeight="15"/>
  <cols>
    <col min="1" max="1" width="7" style="1" customWidth="1"/>
    <col min="2" max="2" width="27.85546875" style="1" customWidth="1"/>
    <col min="3" max="3" width="23.5703125" style="1" customWidth="1"/>
    <col min="4" max="4" width="20.5703125" style="1" customWidth="1"/>
    <col min="5" max="5" width="22.28515625" style="1" customWidth="1"/>
    <col min="6" max="16384" width="9.140625" style="1"/>
  </cols>
  <sheetData>
    <row r="1" spans="1:6" ht="15.75">
      <c r="E1" s="15" t="s">
        <v>42</v>
      </c>
      <c r="F1" s="15"/>
    </row>
    <row r="2" spans="1:6" ht="15.75" customHeight="1">
      <c r="B2" s="16" t="s">
        <v>45</v>
      </c>
      <c r="C2" s="16"/>
      <c r="D2" s="16"/>
      <c r="E2" s="16"/>
    </row>
    <row r="3" spans="1:6" ht="40.5" customHeight="1">
      <c r="B3" s="16"/>
      <c r="C3" s="16"/>
      <c r="D3" s="16"/>
      <c r="E3" s="16"/>
    </row>
    <row r="4" spans="1:6" ht="36" customHeight="1">
      <c r="E4" s="2"/>
    </row>
    <row r="5" spans="1:6" ht="15" customHeight="1">
      <c r="A5" s="17" t="s">
        <v>0</v>
      </c>
      <c r="B5" s="17" t="s">
        <v>1</v>
      </c>
      <c r="C5" s="17" t="s">
        <v>36</v>
      </c>
      <c r="D5" s="17" t="s">
        <v>38</v>
      </c>
      <c r="E5" s="19" t="s">
        <v>39</v>
      </c>
    </row>
    <row r="6" spans="1:6" ht="217.5" customHeight="1">
      <c r="A6" s="18"/>
      <c r="B6" s="18"/>
      <c r="C6" s="18"/>
      <c r="D6" s="18"/>
      <c r="E6" s="20"/>
    </row>
    <row r="7" spans="1:6">
      <c r="A7" s="3">
        <v>1</v>
      </c>
      <c r="B7" s="3">
        <v>2</v>
      </c>
      <c r="C7" s="3">
        <v>3</v>
      </c>
      <c r="D7" s="3">
        <v>4</v>
      </c>
      <c r="E7" s="3" t="s">
        <v>37</v>
      </c>
    </row>
    <row r="8" spans="1:6">
      <c r="A8" s="4">
        <v>1</v>
      </c>
      <c r="B8" s="5" t="s">
        <v>2</v>
      </c>
      <c r="C8" s="6">
        <v>2613308</v>
      </c>
      <c r="D8" s="7">
        <v>36.320388708887243</v>
      </c>
      <c r="E8" s="8">
        <f>ROUND((C8*D8)/100,0)</f>
        <v>949164</v>
      </c>
    </row>
    <row r="9" spans="1:6">
      <c r="A9" s="4">
        <v>2</v>
      </c>
      <c r="B9" s="5" t="s">
        <v>3</v>
      </c>
      <c r="C9" s="6">
        <v>1883124</v>
      </c>
      <c r="D9" s="7">
        <v>36.320388708887243</v>
      </c>
      <c r="E9" s="8">
        <f t="shared" ref="E9:E40" si="0">ROUND((C9*D9)/100,0)</f>
        <v>683958</v>
      </c>
    </row>
    <row r="10" spans="1:6">
      <c r="A10" s="4">
        <v>3</v>
      </c>
      <c r="B10" s="5" t="s">
        <v>4</v>
      </c>
      <c r="C10" s="6">
        <v>2641815</v>
      </c>
      <c r="D10" s="7">
        <v>36.320388708887243</v>
      </c>
      <c r="E10" s="8">
        <f t="shared" si="0"/>
        <v>959517</v>
      </c>
    </row>
    <row r="11" spans="1:6">
      <c r="A11" s="4">
        <v>4</v>
      </c>
      <c r="B11" s="5" t="s">
        <v>5</v>
      </c>
      <c r="C11" s="6">
        <v>2925428</v>
      </c>
      <c r="D11" s="7">
        <v>36.320388708887243</v>
      </c>
      <c r="E11" s="8">
        <f t="shared" si="0"/>
        <v>1062527</v>
      </c>
    </row>
    <row r="12" spans="1:6">
      <c r="A12" s="4">
        <v>5</v>
      </c>
      <c r="B12" s="5" t="s">
        <v>6</v>
      </c>
      <c r="C12" s="6">
        <v>2154076</v>
      </c>
      <c r="D12" s="7">
        <v>36.320388708887243</v>
      </c>
      <c r="E12" s="8">
        <f t="shared" si="0"/>
        <v>782369</v>
      </c>
    </row>
    <row r="13" spans="1:6">
      <c r="A13" s="4">
        <v>6</v>
      </c>
      <c r="B13" s="5" t="s">
        <v>7</v>
      </c>
      <c r="C13" s="6">
        <v>871398</v>
      </c>
      <c r="D13" s="7">
        <v>36.320388708887243</v>
      </c>
      <c r="E13" s="8">
        <f t="shared" si="0"/>
        <v>316495</v>
      </c>
    </row>
    <row r="14" spans="1:6">
      <c r="A14" s="4">
        <v>7</v>
      </c>
      <c r="B14" s="5" t="s">
        <v>8</v>
      </c>
      <c r="C14" s="6">
        <v>3370804</v>
      </c>
      <c r="D14" s="7">
        <v>36.320388708887243</v>
      </c>
      <c r="E14" s="8">
        <f t="shared" si="0"/>
        <v>1224289</v>
      </c>
    </row>
    <row r="15" spans="1:6">
      <c r="A15" s="4">
        <v>8</v>
      </c>
      <c r="B15" s="5" t="s">
        <v>9</v>
      </c>
      <c r="C15" s="6">
        <v>2965474</v>
      </c>
      <c r="D15" s="7">
        <v>36.320388708887243</v>
      </c>
      <c r="E15" s="8">
        <f t="shared" si="0"/>
        <v>1077072</v>
      </c>
    </row>
    <row r="16" spans="1:6">
      <c r="A16" s="4">
        <v>9</v>
      </c>
      <c r="B16" s="5" t="s">
        <v>10</v>
      </c>
      <c r="C16" s="6">
        <v>1567817</v>
      </c>
      <c r="D16" s="7">
        <v>36.320388708887243</v>
      </c>
      <c r="E16" s="8">
        <f t="shared" si="0"/>
        <v>569437</v>
      </c>
    </row>
    <row r="17" spans="1:5">
      <c r="A17" s="4">
        <v>10</v>
      </c>
      <c r="B17" s="5" t="s">
        <v>11</v>
      </c>
      <c r="C17" s="6">
        <v>2450105</v>
      </c>
      <c r="D17" s="7">
        <v>36.320388708887243</v>
      </c>
      <c r="E17" s="8">
        <f t="shared" si="0"/>
        <v>889888</v>
      </c>
    </row>
    <row r="18" spans="1:5">
      <c r="A18" s="4">
        <v>11</v>
      </c>
      <c r="B18" s="5" t="s">
        <v>12</v>
      </c>
      <c r="C18" s="6">
        <v>5824285</v>
      </c>
      <c r="D18" s="7">
        <v>36.320388708887243</v>
      </c>
      <c r="E18" s="8">
        <f>ROUND((C18*D18)/100,0)</f>
        <v>2115403</v>
      </c>
    </row>
    <row r="19" spans="1:5">
      <c r="A19" s="4">
        <v>12</v>
      </c>
      <c r="B19" s="5" t="s">
        <v>13</v>
      </c>
      <c r="C19" s="6">
        <v>1753123</v>
      </c>
      <c r="D19" s="7">
        <v>36.320388708887243</v>
      </c>
      <c r="E19" s="8">
        <f t="shared" si="0"/>
        <v>636741</v>
      </c>
    </row>
    <row r="20" spans="1:5">
      <c r="A20" s="4">
        <v>13</v>
      </c>
      <c r="B20" s="5" t="s">
        <v>14</v>
      </c>
      <c r="C20" s="6">
        <v>2260483</v>
      </c>
      <c r="D20" s="7">
        <v>36.320388708887243</v>
      </c>
      <c r="E20" s="8">
        <f t="shared" si="0"/>
        <v>821016</v>
      </c>
    </row>
    <row r="21" spans="1:5">
      <c r="A21" s="4">
        <v>14</v>
      </c>
      <c r="B21" s="5" t="s">
        <v>15</v>
      </c>
      <c r="C21" s="6">
        <v>2837014</v>
      </c>
      <c r="D21" s="7">
        <v>36.320388708887243</v>
      </c>
      <c r="E21" s="8">
        <f t="shared" si="0"/>
        <v>1030415</v>
      </c>
    </row>
    <row r="22" spans="1:5">
      <c r="A22" s="4">
        <v>15</v>
      </c>
      <c r="B22" s="5" t="s">
        <v>16</v>
      </c>
      <c r="C22" s="6">
        <v>3913100</v>
      </c>
      <c r="D22" s="7">
        <v>36.320388708887243</v>
      </c>
      <c r="E22" s="8">
        <f t="shared" si="0"/>
        <v>1421253</v>
      </c>
    </row>
    <row r="23" spans="1:5">
      <c r="A23" s="4">
        <v>16</v>
      </c>
      <c r="B23" s="5" t="s">
        <v>17</v>
      </c>
      <c r="C23" s="6">
        <v>2528166</v>
      </c>
      <c r="D23" s="7">
        <v>36.320388708887243</v>
      </c>
      <c r="E23" s="8">
        <f t="shared" si="0"/>
        <v>918240</v>
      </c>
    </row>
    <row r="24" spans="1:5">
      <c r="A24" s="4">
        <v>17</v>
      </c>
      <c r="B24" s="5" t="s">
        <v>18</v>
      </c>
      <c r="C24" s="6">
        <v>2786481</v>
      </c>
      <c r="D24" s="7">
        <v>36.320388708887243</v>
      </c>
      <c r="E24" s="8">
        <f t="shared" si="0"/>
        <v>1012061</v>
      </c>
    </row>
    <row r="25" spans="1:5">
      <c r="A25" s="4">
        <v>18</v>
      </c>
      <c r="B25" s="5" t="s">
        <v>19</v>
      </c>
      <c r="C25" s="6">
        <v>1109518</v>
      </c>
      <c r="D25" s="7">
        <v>36.320388708887243</v>
      </c>
      <c r="E25" s="8">
        <f t="shared" si="0"/>
        <v>402981</v>
      </c>
    </row>
    <row r="26" spans="1:5">
      <c r="A26" s="4">
        <v>19</v>
      </c>
      <c r="B26" s="5" t="s">
        <v>20</v>
      </c>
      <c r="C26" s="6">
        <v>4086786</v>
      </c>
      <c r="D26" s="7">
        <v>36.320388708887243</v>
      </c>
      <c r="E26" s="8">
        <f t="shared" si="0"/>
        <v>1484337</v>
      </c>
    </row>
    <row r="27" spans="1:5">
      <c r="A27" s="4">
        <v>20</v>
      </c>
      <c r="B27" s="5" t="s">
        <v>21</v>
      </c>
      <c r="C27" s="6">
        <v>2821759</v>
      </c>
      <c r="D27" s="7">
        <v>36.320388708887243</v>
      </c>
      <c r="E27" s="8">
        <f t="shared" si="0"/>
        <v>1024874</v>
      </c>
    </row>
    <row r="28" spans="1:5">
      <c r="A28" s="4">
        <v>21</v>
      </c>
      <c r="B28" s="5" t="s">
        <v>22</v>
      </c>
      <c r="C28" s="6">
        <v>4663224</v>
      </c>
      <c r="D28" s="7">
        <v>36.320388708887243</v>
      </c>
      <c r="E28" s="8">
        <f t="shared" si="0"/>
        <v>1693701</v>
      </c>
    </row>
    <row r="29" spans="1:5">
      <c r="A29" s="4">
        <v>22</v>
      </c>
      <c r="B29" s="5" t="s">
        <v>23</v>
      </c>
      <c r="C29" s="6">
        <v>3502303</v>
      </c>
      <c r="D29" s="7">
        <v>36.320388708887243</v>
      </c>
      <c r="E29" s="8">
        <f t="shared" si="0"/>
        <v>1272050</v>
      </c>
    </row>
    <row r="30" spans="1:5">
      <c r="A30" s="4">
        <v>23</v>
      </c>
      <c r="B30" s="5" t="s">
        <v>24</v>
      </c>
      <c r="C30" s="6">
        <v>1762266</v>
      </c>
      <c r="D30" s="7">
        <v>36.320388708887243</v>
      </c>
      <c r="E30" s="8">
        <f t="shared" si="0"/>
        <v>640062</v>
      </c>
    </row>
    <row r="31" spans="1:5">
      <c r="A31" s="4">
        <v>24</v>
      </c>
      <c r="B31" s="5" t="s">
        <v>25</v>
      </c>
      <c r="C31" s="6">
        <v>2325903</v>
      </c>
      <c r="D31" s="7">
        <v>36.320388708887243</v>
      </c>
      <c r="E31" s="8">
        <f t="shared" si="0"/>
        <v>844777</v>
      </c>
    </row>
    <row r="32" spans="1:5">
      <c r="A32" s="4">
        <v>25</v>
      </c>
      <c r="B32" s="5" t="s">
        <v>26</v>
      </c>
      <c r="C32" s="6">
        <v>4079897</v>
      </c>
      <c r="D32" s="7">
        <v>36.320388708887243</v>
      </c>
      <c r="E32" s="8">
        <f t="shared" si="0"/>
        <v>1481834</v>
      </c>
    </row>
    <row r="33" spans="1:5">
      <c r="A33" s="4">
        <v>26</v>
      </c>
      <c r="B33" s="5" t="s">
        <v>27</v>
      </c>
      <c r="C33" s="6">
        <v>2852720</v>
      </c>
      <c r="D33" s="7">
        <v>36.320388708887243</v>
      </c>
      <c r="E33" s="8">
        <f t="shared" si="0"/>
        <v>1036119</v>
      </c>
    </row>
    <row r="34" spans="1:5">
      <c r="A34" s="4">
        <v>27</v>
      </c>
      <c r="B34" s="5" t="s">
        <v>28</v>
      </c>
      <c r="C34" s="6">
        <v>1811267</v>
      </c>
      <c r="D34" s="7">
        <v>36.320388708887243</v>
      </c>
      <c r="E34" s="8">
        <f>ROUND((C34*D34)/100,0)-1</f>
        <v>657858</v>
      </c>
    </row>
    <row r="35" spans="1:5">
      <c r="A35" s="4">
        <v>28</v>
      </c>
      <c r="B35" s="5" t="s">
        <v>29</v>
      </c>
      <c r="C35" s="6">
        <v>2120065</v>
      </c>
      <c r="D35" s="7">
        <v>36.320388708887243</v>
      </c>
      <c r="E35" s="8">
        <f t="shared" si="0"/>
        <v>770016</v>
      </c>
    </row>
    <row r="36" spans="1:5">
      <c r="A36" s="4">
        <v>29</v>
      </c>
      <c r="B36" s="5" t="s">
        <v>30</v>
      </c>
      <c r="C36" s="9"/>
      <c r="D36" s="10"/>
      <c r="E36" s="8">
        <f t="shared" si="0"/>
        <v>0</v>
      </c>
    </row>
    <row r="37" spans="1:5">
      <c r="A37" s="4">
        <v>30</v>
      </c>
      <c r="B37" s="5" t="s">
        <v>31</v>
      </c>
      <c r="C37" s="9"/>
      <c r="D37" s="10"/>
      <c r="E37" s="8">
        <f t="shared" si="0"/>
        <v>0</v>
      </c>
    </row>
    <row r="38" spans="1:5">
      <c r="A38" s="4">
        <v>31</v>
      </c>
      <c r="B38" s="5" t="s">
        <v>32</v>
      </c>
      <c r="C38" s="9"/>
      <c r="D38" s="10"/>
      <c r="E38" s="8">
        <f t="shared" si="0"/>
        <v>0</v>
      </c>
    </row>
    <row r="39" spans="1:5">
      <c r="A39" s="4">
        <v>32</v>
      </c>
      <c r="B39" s="5" t="s">
        <v>33</v>
      </c>
      <c r="C39" s="9"/>
      <c r="D39" s="10"/>
      <c r="E39" s="8">
        <f t="shared" si="0"/>
        <v>0</v>
      </c>
    </row>
    <row r="40" spans="1:5">
      <c r="A40" s="4">
        <v>33</v>
      </c>
      <c r="B40" s="5" t="s">
        <v>34</v>
      </c>
      <c r="C40" s="9"/>
      <c r="D40" s="10"/>
      <c r="E40" s="8">
        <f t="shared" si="0"/>
        <v>0</v>
      </c>
    </row>
    <row r="41" spans="1:5" s="14" customFormat="1" ht="12.75">
      <c r="A41" s="11"/>
      <c r="B41" s="11" t="s">
        <v>35</v>
      </c>
      <c r="C41" s="12">
        <f>C8+C9+C10+C11+C12+C13+C14+C15+C16+C17+C18+C19+C20+C21+C22+C23+C24+C25+C26+C27+C28+C29+C30+C31+C32+C33+C34+C35+C36+C37+C38+C39+C40</f>
        <v>76481709</v>
      </c>
      <c r="D41" s="13">
        <v>36.320388708887243</v>
      </c>
      <c r="E41" s="12">
        <f t="shared" ref="E41" si="1">E8+E9+E10+E11+E12+E13+E14+E15+E16+E17+E18+E19+E20+E21+E22+E23+E24+E25+E26+E27+E28+E29+E30+E31+E32+E33+E34+E35+E36+E37+E38+E39+E40</f>
        <v>27778454</v>
      </c>
    </row>
  </sheetData>
  <mergeCells count="7">
    <mergeCell ref="E1:F1"/>
    <mergeCell ref="B2:E3"/>
    <mergeCell ref="A5:A6"/>
    <mergeCell ref="B5:B6"/>
    <mergeCell ref="C5:C6"/>
    <mergeCell ref="D5:D6"/>
    <mergeCell ref="E5:E6"/>
  </mergeCells>
  <pageMargins left="0.75" right="0.19685039370078741" top="0.78" bottom="0.19685039370078741" header="0.52" footer="0"/>
  <pageSetup paperSize="9" scale="80" orientation="portrait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E41"/>
  <sheetViews>
    <sheetView topLeftCell="A22" zoomScaleNormal="100" workbookViewId="0">
      <selection activeCell="B4" sqref="B4"/>
    </sheetView>
  </sheetViews>
  <sheetFormatPr defaultRowHeight="15"/>
  <cols>
    <col min="1" max="1" width="7" style="1" customWidth="1"/>
    <col min="2" max="2" width="27.85546875" style="1" customWidth="1"/>
    <col min="3" max="3" width="23.5703125" style="1" customWidth="1"/>
    <col min="4" max="4" width="20.5703125" style="1" customWidth="1"/>
    <col min="5" max="5" width="22.28515625" style="1" customWidth="1"/>
    <col min="6" max="16384" width="9.140625" style="1"/>
  </cols>
  <sheetData>
    <row r="2" spans="1:5" ht="15.75" customHeight="1">
      <c r="B2" s="16" t="s">
        <v>43</v>
      </c>
      <c r="C2" s="16"/>
      <c r="D2" s="16"/>
      <c r="E2" s="16"/>
    </row>
    <row r="3" spans="1:5" ht="40.5" customHeight="1">
      <c r="B3" s="16"/>
      <c r="C3" s="16"/>
      <c r="D3" s="16"/>
      <c r="E3" s="16"/>
    </row>
    <row r="4" spans="1:5" ht="36" customHeight="1">
      <c r="E4" s="2"/>
    </row>
    <row r="5" spans="1:5" ht="15" customHeight="1">
      <c r="A5" s="17" t="s">
        <v>0</v>
      </c>
      <c r="B5" s="17" t="s">
        <v>1</v>
      </c>
      <c r="C5" s="17" t="s">
        <v>36</v>
      </c>
      <c r="D5" s="17" t="s">
        <v>38</v>
      </c>
      <c r="E5" s="19" t="s">
        <v>40</v>
      </c>
    </row>
    <row r="6" spans="1:5" ht="217.5" customHeight="1">
      <c r="A6" s="18"/>
      <c r="B6" s="18"/>
      <c r="C6" s="18"/>
      <c r="D6" s="18"/>
      <c r="E6" s="20"/>
    </row>
    <row r="7" spans="1:5">
      <c r="A7" s="3">
        <v>1</v>
      </c>
      <c r="B7" s="3">
        <v>2</v>
      </c>
      <c r="C7" s="3">
        <v>3</v>
      </c>
      <c r="D7" s="3">
        <v>4</v>
      </c>
      <c r="E7" s="3" t="s">
        <v>37</v>
      </c>
    </row>
    <row r="8" spans="1:5">
      <c r="A8" s="4">
        <v>1</v>
      </c>
      <c r="B8" s="5" t="s">
        <v>2</v>
      </c>
      <c r="C8" s="6">
        <v>2613308</v>
      </c>
      <c r="D8" s="7">
        <v>36.320388708887243</v>
      </c>
      <c r="E8" s="8">
        <f>ROUND((C8*D8)/100,0)</f>
        <v>949164</v>
      </c>
    </row>
    <row r="9" spans="1:5">
      <c r="A9" s="4">
        <v>2</v>
      </c>
      <c r="B9" s="5" t="s">
        <v>3</v>
      </c>
      <c r="C9" s="6">
        <v>1883124</v>
      </c>
      <c r="D9" s="7">
        <v>36.320388708887243</v>
      </c>
      <c r="E9" s="8">
        <f t="shared" ref="E9:E40" si="0">ROUND((C9*D9)/100,0)</f>
        <v>683958</v>
      </c>
    </row>
    <row r="10" spans="1:5">
      <c r="A10" s="4">
        <v>3</v>
      </c>
      <c r="B10" s="5" t="s">
        <v>4</v>
      </c>
      <c r="C10" s="6">
        <v>2641815</v>
      </c>
      <c r="D10" s="7">
        <v>36.320388708887243</v>
      </c>
      <c r="E10" s="8">
        <f t="shared" si="0"/>
        <v>959517</v>
      </c>
    </row>
    <row r="11" spans="1:5">
      <c r="A11" s="4">
        <v>4</v>
      </c>
      <c r="B11" s="5" t="s">
        <v>5</v>
      </c>
      <c r="C11" s="6">
        <v>2925428</v>
      </c>
      <c r="D11" s="7">
        <v>36.320388708887243</v>
      </c>
      <c r="E11" s="8">
        <f t="shared" si="0"/>
        <v>1062527</v>
      </c>
    </row>
    <row r="12" spans="1:5">
      <c r="A12" s="4">
        <v>5</v>
      </c>
      <c r="B12" s="5" t="s">
        <v>6</v>
      </c>
      <c r="C12" s="6">
        <v>2154076</v>
      </c>
      <c r="D12" s="7">
        <v>36.320388708887243</v>
      </c>
      <c r="E12" s="8">
        <f t="shared" si="0"/>
        <v>782369</v>
      </c>
    </row>
    <row r="13" spans="1:5">
      <c r="A13" s="4">
        <v>6</v>
      </c>
      <c r="B13" s="5" t="s">
        <v>7</v>
      </c>
      <c r="C13" s="6">
        <v>871398</v>
      </c>
      <c r="D13" s="7">
        <v>36.320388708887243</v>
      </c>
      <c r="E13" s="8">
        <f t="shared" si="0"/>
        <v>316495</v>
      </c>
    </row>
    <row r="14" spans="1:5">
      <c r="A14" s="4">
        <v>7</v>
      </c>
      <c r="B14" s="5" t="s">
        <v>8</v>
      </c>
      <c r="C14" s="6">
        <v>3370804</v>
      </c>
      <c r="D14" s="7">
        <v>36.320388708887243</v>
      </c>
      <c r="E14" s="8">
        <f t="shared" si="0"/>
        <v>1224289</v>
      </c>
    </row>
    <row r="15" spans="1:5">
      <c r="A15" s="4">
        <v>8</v>
      </c>
      <c r="B15" s="5" t="s">
        <v>9</v>
      </c>
      <c r="C15" s="6">
        <v>2965474</v>
      </c>
      <c r="D15" s="7">
        <v>36.320388708887243</v>
      </c>
      <c r="E15" s="8">
        <f t="shared" si="0"/>
        <v>1077072</v>
      </c>
    </row>
    <row r="16" spans="1:5">
      <c r="A16" s="4">
        <v>9</v>
      </c>
      <c r="B16" s="5" t="s">
        <v>10</v>
      </c>
      <c r="C16" s="6">
        <v>1567817</v>
      </c>
      <c r="D16" s="7">
        <v>36.320388708887243</v>
      </c>
      <c r="E16" s="8">
        <f t="shared" si="0"/>
        <v>569437</v>
      </c>
    </row>
    <row r="17" spans="1:5">
      <c r="A17" s="4">
        <v>10</v>
      </c>
      <c r="B17" s="5" t="s">
        <v>11</v>
      </c>
      <c r="C17" s="6">
        <v>2450105</v>
      </c>
      <c r="D17" s="7">
        <v>36.320388708887243</v>
      </c>
      <c r="E17" s="8">
        <f t="shared" si="0"/>
        <v>889888</v>
      </c>
    </row>
    <row r="18" spans="1:5">
      <c r="A18" s="4">
        <v>11</v>
      </c>
      <c r="B18" s="5" t="s">
        <v>12</v>
      </c>
      <c r="C18" s="6">
        <v>5824285</v>
      </c>
      <c r="D18" s="7">
        <v>36.320388708887243</v>
      </c>
      <c r="E18" s="8">
        <f>ROUND((C18*D18)/100,0)</f>
        <v>2115403</v>
      </c>
    </row>
    <row r="19" spans="1:5">
      <c r="A19" s="4">
        <v>12</v>
      </c>
      <c r="B19" s="5" t="s">
        <v>13</v>
      </c>
      <c r="C19" s="6">
        <v>1753123</v>
      </c>
      <c r="D19" s="7">
        <v>36.320388708887243</v>
      </c>
      <c r="E19" s="8">
        <f t="shared" si="0"/>
        <v>636741</v>
      </c>
    </row>
    <row r="20" spans="1:5">
      <c r="A20" s="4">
        <v>13</v>
      </c>
      <c r="B20" s="5" t="s">
        <v>14</v>
      </c>
      <c r="C20" s="6">
        <v>2260483</v>
      </c>
      <c r="D20" s="7">
        <v>36.320388708887243</v>
      </c>
      <c r="E20" s="8">
        <f t="shared" si="0"/>
        <v>821016</v>
      </c>
    </row>
    <row r="21" spans="1:5">
      <c r="A21" s="4">
        <v>14</v>
      </c>
      <c r="B21" s="5" t="s">
        <v>15</v>
      </c>
      <c r="C21" s="6">
        <v>2837014</v>
      </c>
      <c r="D21" s="7">
        <v>36.320388708887243</v>
      </c>
      <c r="E21" s="8">
        <f t="shared" si="0"/>
        <v>1030415</v>
      </c>
    </row>
    <row r="22" spans="1:5">
      <c r="A22" s="4">
        <v>15</v>
      </c>
      <c r="B22" s="5" t="s">
        <v>16</v>
      </c>
      <c r="C22" s="6">
        <v>3913100</v>
      </c>
      <c r="D22" s="7">
        <v>36.320388708887243</v>
      </c>
      <c r="E22" s="8">
        <f t="shared" si="0"/>
        <v>1421253</v>
      </c>
    </row>
    <row r="23" spans="1:5">
      <c r="A23" s="4">
        <v>16</v>
      </c>
      <c r="B23" s="5" t="s">
        <v>17</v>
      </c>
      <c r="C23" s="6">
        <v>2528166</v>
      </c>
      <c r="D23" s="7">
        <v>36.320388708887243</v>
      </c>
      <c r="E23" s="8">
        <f t="shared" si="0"/>
        <v>918240</v>
      </c>
    </row>
    <row r="24" spans="1:5">
      <c r="A24" s="4">
        <v>17</v>
      </c>
      <c r="B24" s="5" t="s">
        <v>18</v>
      </c>
      <c r="C24" s="6">
        <v>2786481</v>
      </c>
      <c r="D24" s="7">
        <v>36.320388708887243</v>
      </c>
      <c r="E24" s="8">
        <f t="shared" si="0"/>
        <v>1012061</v>
      </c>
    </row>
    <row r="25" spans="1:5">
      <c r="A25" s="4">
        <v>18</v>
      </c>
      <c r="B25" s="5" t="s">
        <v>19</v>
      </c>
      <c r="C25" s="6">
        <v>1109518</v>
      </c>
      <c r="D25" s="7">
        <v>36.320388708887243</v>
      </c>
      <c r="E25" s="8">
        <f t="shared" si="0"/>
        <v>402981</v>
      </c>
    </row>
    <row r="26" spans="1:5">
      <c r="A26" s="4">
        <v>19</v>
      </c>
      <c r="B26" s="5" t="s">
        <v>20</v>
      </c>
      <c r="C26" s="6">
        <v>4086786</v>
      </c>
      <c r="D26" s="7">
        <v>36.320388708887243</v>
      </c>
      <c r="E26" s="8">
        <f t="shared" si="0"/>
        <v>1484337</v>
      </c>
    </row>
    <row r="27" spans="1:5">
      <c r="A27" s="4">
        <v>20</v>
      </c>
      <c r="B27" s="5" t="s">
        <v>21</v>
      </c>
      <c r="C27" s="6">
        <v>2821759</v>
      </c>
      <c r="D27" s="7">
        <v>36.320388708887243</v>
      </c>
      <c r="E27" s="8">
        <f t="shared" si="0"/>
        <v>1024874</v>
      </c>
    </row>
    <row r="28" spans="1:5">
      <c r="A28" s="4">
        <v>21</v>
      </c>
      <c r="B28" s="5" t="s">
        <v>22</v>
      </c>
      <c r="C28" s="6">
        <v>4663224</v>
      </c>
      <c r="D28" s="7">
        <v>36.320388708887243</v>
      </c>
      <c r="E28" s="8">
        <f t="shared" si="0"/>
        <v>1693701</v>
      </c>
    </row>
    <row r="29" spans="1:5">
      <c r="A29" s="4">
        <v>22</v>
      </c>
      <c r="B29" s="5" t="s">
        <v>23</v>
      </c>
      <c r="C29" s="6">
        <v>3502303</v>
      </c>
      <c r="D29" s="7">
        <v>36.320388708887243</v>
      </c>
      <c r="E29" s="8">
        <f t="shared" si="0"/>
        <v>1272050</v>
      </c>
    </row>
    <row r="30" spans="1:5">
      <c r="A30" s="4">
        <v>23</v>
      </c>
      <c r="B30" s="5" t="s">
        <v>24</v>
      </c>
      <c r="C30" s="6">
        <v>1762266</v>
      </c>
      <c r="D30" s="7">
        <v>36.320388708887243</v>
      </c>
      <c r="E30" s="8">
        <f t="shared" si="0"/>
        <v>640062</v>
      </c>
    </row>
    <row r="31" spans="1:5">
      <c r="A31" s="4">
        <v>24</v>
      </c>
      <c r="B31" s="5" t="s">
        <v>25</v>
      </c>
      <c r="C31" s="6">
        <v>2325903</v>
      </c>
      <c r="D31" s="7">
        <v>36.320388708887243</v>
      </c>
      <c r="E31" s="8">
        <f t="shared" si="0"/>
        <v>844777</v>
      </c>
    </row>
    <row r="32" spans="1:5">
      <c r="A32" s="4">
        <v>25</v>
      </c>
      <c r="B32" s="5" t="s">
        <v>26</v>
      </c>
      <c r="C32" s="6">
        <v>4079897</v>
      </c>
      <c r="D32" s="7">
        <v>36.320388708887243</v>
      </c>
      <c r="E32" s="8">
        <f t="shared" si="0"/>
        <v>1481834</v>
      </c>
    </row>
    <row r="33" spans="1:5">
      <c r="A33" s="4">
        <v>26</v>
      </c>
      <c r="B33" s="5" t="s">
        <v>27</v>
      </c>
      <c r="C33" s="6">
        <v>2852720</v>
      </c>
      <c r="D33" s="7">
        <v>36.320388708887243</v>
      </c>
      <c r="E33" s="8">
        <f t="shared" si="0"/>
        <v>1036119</v>
      </c>
    </row>
    <row r="34" spans="1:5">
      <c r="A34" s="4">
        <v>27</v>
      </c>
      <c r="B34" s="5" t="s">
        <v>28</v>
      </c>
      <c r="C34" s="6">
        <v>1811267</v>
      </c>
      <c r="D34" s="7">
        <v>36.320388708887243</v>
      </c>
      <c r="E34" s="8">
        <f>ROUND((C34*D34)/100,0)-1</f>
        <v>657858</v>
      </c>
    </row>
    <row r="35" spans="1:5">
      <c r="A35" s="4">
        <v>28</v>
      </c>
      <c r="B35" s="5" t="s">
        <v>29</v>
      </c>
      <c r="C35" s="6">
        <v>2120065</v>
      </c>
      <c r="D35" s="7">
        <v>36.320388708887243</v>
      </c>
      <c r="E35" s="8">
        <f t="shared" si="0"/>
        <v>770016</v>
      </c>
    </row>
    <row r="36" spans="1:5">
      <c r="A36" s="4">
        <v>29</v>
      </c>
      <c r="B36" s="5" t="s">
        <v>30</v>
      </c>
      <c r="C36" s="9"/>
      <c r="D36" s="10"/>
      <c r="E36" s="8">
        <f t="shared" si="0"/>
        <v>0</v>
      </c>
    </row>
    <row r="37" spans="1:5">
      <c r="A37" s="4">
        <v>30</v>
      </c>
      <c r="B37" s="5" t="s">
        <v>31</v>
      </c>
      <c r="C37" s="9"/>
      <c r="D37" s="10"/>
      <c r="E37" s="8">
        <f t="shared" si="0"/>
        <v>0</v>
      </c>
    </row>
    <row r="38" spans="1:5">
      <c r="A38" s="4">
        <v>31</v>
      </c>
      <c r="B38" s="5" t="s">
        <v>32</v>
      </c>
      <c r="C38" s="9"/>
      <c r="D38" s="10"/>
      <c r="E38" s="8">
        <f t="shared" si="0"/>
        <v>0</v>
      </c>
    </row>
    <row r="39" spans="1:5">
      <c r="A39" s="4">
        <v>32</v>
      </c>
      <c r="B39" s="5" t="s">
        <v>33</v>
      </c>
      <c r="C39" s="9"/>
      <c r="D39" s="10"/>
      <c r="E39" s="8">
        <f t="shared" si="0"/>
        <v>0</v>
      </c>
    </row>
    <row r="40" spans="1:5">
      <c r="A40" s="4">
        <v>33</v>
      </c>
      <c r="B40" s="5" t="s">
        <v>34</v>
      </c>
      <c r="C40" s="9"/>
      <c r="D40" s="10"/>
      <c r="E40" s="8">
        <f t="shared" si="0"/>
        <v>0</v>
      </c>
    </row>
    <row r="41" spans="1:5" s="14" customFormat="1" ht="12.75">
      <c r="A41" s="11"/>
      <c r="B41" s="11" t="s">
        <v>35</v>
      </c>
      <c r="C41" s="12">
        <f>C8+C9+C10+C11+C12+C13+C14+C15+C16+C17+C18+C19+C20+C21+C22+C23+C24+C25+C26+C27+C28+C29+C30+C31+C32+C33+C34+C35+C36+C37+C38+C39+C40</f>
        <v>76481709</v>
      </c>
      <c r="D41" s="13">
        <v>36.320388708887243</v>
      </c>
      <c r="E41" s="12">
        <f t="shared" ref="E41" si="1">E8+E9+E10+E11+E12+E13+E14+E15+E16+E17+E18+E19+E20+E21+E22+E23+E24+E25+E26+E27+E28+E29+E30+E31+E32+E33+E34+E35+E36+E37+E38+E39+E40</f>
        <v>27778454</v>
      </c>
    </row>
  </sheetData>
  <mergeCells count="6">
    <mergeCell ref="B2:E3"/>
    <mergeCell ref="A5:A6"/>
    <mergeCell ref="B5:B6"/>
    <mergeCell ref="C5:C6"/>
    <mergeCell ref="D5:D6"/>
    <mergeCell ref="E5:E6"/>
  </mergeCells>
  <pageMargins left="0.70866141732283472" right="0.70866141732283472" top="0.74803149606299213" bottom="0.74803149606299213" header="0.31496062992125984" footer="0.31496062992125984"/>
  <pageSetup paperSize="9" scale="70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E41"/>
  <sheetViews>
    <sheetView topLeftCell="A19" zoomScaleNormal="100" workbookViewId="0">
      <selection activeCell="B4" sqref="B4"/>
    </sheetView>
  </sheetViews>
  <sheetFormatPr defaultRowHeight="15"/>
  <cols>
    <col min="1" max="1" width="7" style="1" customWidth="1"/>
    <col min="2" max="2" width="27.85546875" style="1" customWidth="1"/>
    <col min="3" max="3" width="23.5703125" style="1" customWidth="1"/>
    <col min="4" max="4" width="20.5703125" style="1" customWidth="1"/>
    <col min="5" max="5" width="22.28515625" style="1" customWidth="1"/>
    <col min="6" max="16384" width="9.140625" style="1"/>
  </cols>
  <sheetData>
    <row r="2" spans="1:5" ht="15.75" customHeight="1">
      <c r="B2" s="16" t="s">
        <v>44</v>
      </c>
      <c r="C2" s="16"/>
      <c r="D2" s="16"/>
      <c r="E2" s="16"/>
    </row>
    <row r="3" spans="1:5" ht="44.25" customHeight="1">
      <c r="B3" s="16"/>
      <c r="C3" s="16"/>
      <c r="D3" s="16"/>
      <c r="E3" s="16"/>
    </row>
    <row r="4" spans="1:5" ht="36" customHeight="1">
      <c r="E4" s="2"/>
    </row>
    <row r="5" spans="1:5" ht="15" customHeight="1">
      <c r="A5" s="17" t="s">
        <v>0</v>
      </c>
      <c r="B5" s="17" t="s">
        <v>1</v>
      </c>
      <c r="C5" s="17" t="s">
        <v>36</v>
      </c>
      <c r="D5" s="17" t="s">
        <v>38</v>
      </c>
      <c r="E5" s="19" t="s">
        <v>41</v>
      </c>
    </row>
    <row r="6" spans="1:5" ht="217.5" customHeight="1">
      <c r="A6" s="18"/>
      <c r="B6" s="18"/>
      <c r="C6" s="18"/>
      <c r="D6" s="18"/>
      <c r="E6" s="20"/>
    </row>
    <row r="7" spans="1:5">
      <c r="A7" s="3">
        <v>1</v>
      </c>
      <c r="B7" s="3">
        <v>2</v>
      </c>
      <c r="C7" s="3">
        <v>3</v>
      </c>
      <c r="D7" s="3">
        <v>4</v>
      </c>
      <c r="E7" s="3" t="s">
        <v>37</v>
      </c>
    </row>
    <row r="8" spans="1:5">
      <c r="A8" s="4">
        <v>1</v>
      </c>
      <c r="B8" s="5" t="s">
        <v>2</v>
      </c>
      <c r="C8" s="6">
        <v>2613308</v>
      </c>
      <c r="D8" s="7">
        <v>36.320388708887243</v>
      </c>
      <c r="E8" s="8">
        <f>ROUND((C8*D8)/100,0)</f>
        <v>949164</v>
      </c>
    </row>
    <row r="9" spans="1:5">
      <c r="A9" s="4">
        <v>2</v>
      </c>
      <c r="B9" s="5" t="s">
        <v>3</v>
      </c>
      <c r="C9" s="6">
        <v>1883124</v>
      </c>
      <c r="D9" s="7">
        <v>36.320388708887243</v>
      </c>
      <c r="E9" s="8">
        <f t="shared" ref="E9:E40" si="0">ROUND((C9*D9)/100,0)</f>
        <v>683958</v>
      </c>
    </row>
    <row r="10" spans="1:5">
      <c r="A10" s="4">
        <v>3</v>
      </c>
      <c r="B10" s="5" t="s">
        <v>4</v>
      </c>
      <c r="C10" s="6">
        <v>2641815</v>
      </c>
      <c r="D10" s="7">
        <v>36.320388708887243</v>
      </c>
      <c r="E10" s="8">
        <f t="shared" si="0"/>
        <v>959517</v>
      </c>
    </row>
    <row r="11" spans="1:5">
      <c r="A11" s="4">
        <v>4</v>
      </c>
      <c r="B11" s="5" t="s">
        <v>5</v>
      </c>
      <c r="C11" s="6">
        <v>2925428</v>
      </c>
      <c r="D11" s="7">
        <v>36.320388708887243</v>
      </c>
      <c r="E11" s="8">
        <f t="shared" si="0"/>
        <v>1062527</v>
      </c>
    </row>
    <row r="12" spans="1:5">
      <c r="A12" s="4">
        <v>5</v>
      </c>
      <c r="B12" s="5" t="s">
        <v>6</v>
      </c>
      <c r="C12" s="6">
        <v>2154076</v>
      </c>
      <c r="D12" s="7">
        <v>36.320388708887243</v>
      </c>
      <c r="E12" s="8">
        <f t="shared" si="0"/>
        <v>782369</v>
      </c>
    </row>
    <row r="13" spans="1:5">
      <c r="A13" s="4">
        <v>6</v>
      </c>
      <c r="B13" s="5" t="s">
        <v>7</v>
      </c>
      <c r="C13" s="6">
        <v>871398</v>
      </c>
      <c r="D13" s="7">
        <v>36.320388708887243</v>
      </c>
      <c r="E13" s="8">
        <f t="shared" si="0"/>
        <v>316495</v>
      </c>
    </row>
    <row r="14" spans="1:5">
      <c r="A14" s="4">
        <v>7</v>
      </c>
      <c r="B14" s="5" t="s">
        <v>8</v>
      </c>
      <c r="C14" s="6">
        <v>3370804</v>
      </c>
      <c r="D14" s="7">
        <v>36.320388708887243</v>
      </c>
      <c r="E14" s="8">
        <f t="shared" si="0"/>
        <v>1224289</v>
      </c>
    </row>
    <row r="15" spans="1:5">
      <c r="A15" s="4">
        <v>8</v>
      </c>
      <c r="B15" s="5" t="s">
        <v>9</v>
      </c>
      <c r="C15" s="6">
        <v>2965474</v>
      </c>
      <c r="D15" s="7">
        <v>36.320388708887243</v>
      </c>
      <c r="E15" s="8">
        <f t="shared" si="0"/>
        <v>1077072</v>
      </c>
    </row>
    <row r="16" spans="1:5">
      <c r="A16" s="4">
        <v>9</v>
      </c>
      <c r="B16" s="5" t="s">
        <v>10</v>
      </c>
      <c r="C16" s="6">
        <v>1567817</v>
      </c>
      <c r="D16" s="7">
        <v>36.320388708887243</v>
      </c>
      <c r="E16" s="8">
        <f t="shared" si="0"/>
        <v>569437</v>
      </c>
    </row>
    <row r="17" spans="1:5">
      <c r="A17" s="4">
        <v>10</v>
      </c>
      <c r="B17" s="5" t="s">
        <v>11</v>
      </c>
      <c r="C17" s="6">
        <v>2450105</v>
      </c>
      <c r="D17" s="7">
        <v>36.320388708887243</v>
      </c>
      <c r="E17" s="8">
        <f t="shared" si="0"/>
        <v>889888</v>
      </c>
    </row>
    <row r="18" spans="1:5">
      <c r="A18" s="4">
        <v>11</v>
      </c>
      <c r="B18" s="5" t="s">
        <v>12</v>
      </c>
      <c r="C18" s="6">
        <v>5824285</v>
      </c>
      <c r="D18" s="7">
        <v>36.320388708887243</v>
      </c>
      <c r="E18" s="8">
        <f>ROUND((C18*D18)/100,0)</f>
        <v>2115403</v>
      </c>
    </row>
    <row r="19" spans="1:5">
      <c r="A19" s="4">
        <v>12</v>
      </c>
      <c r="B19" s="5" t="s">
        <v>13</v>
      </c>
      <c r="C19" s="6">
        <v>1753123</v>
      </c>
      <c r="D19" s="7">
        <v>36.320388708887243</v>
      </c>
      <c r="E19" s="8">
        <f t="shared" si="0"/>
        <v>636741</v>
      </c>
    </row>
    <row r="20" spans="1:5">
      <c r="A20" s="4">
        <v>13</v>
      </c>
      <c r="B20" s="5" t="s">
        <v>14</v>
      </c>
      <c r="C20" s="6">
        <v>2260483</v>
      </c>
      <c r="D20" s="7">
        <v>36.320388708887243</v>
      </c>
      <c r="E20" s="8">
        <f t="shared" si="0"/>
        <v>821016</v>
      </c>
    </row>
    <row r="21" spans="1:5">
      <c r="A21" s="4">
        <v>14</v>
      </c>
      <c r="B21" s="5" t="s">
        <v>15</v>
      </c>
      <c r="C21" s="6">
        <v>2837014</v>
      </c>
      <c r="D21" s="7">
        <v>36.320388708887243</v>
      </c>
      <c r="E21" s="8">
        <f t="shared" si="0"/>
        <v>1030415</v>
      </c>
    </row>
    <row r="22" spans="1:5">
      <c r="A22" s="4">
        <v>15</v>
      </c>
      <c r="B22" s="5" t="s">
        <v>16</v>
      </c>
      <c r="C22" s="6">
        <v>3913100</v>
      </c>
      <c r="D22" s="7">
        <v>36.320388708887243</v>
      </c>
      <c r="E22" s="8">
        <f t="shared" si="0"/>
        <v>1421253</v>
      </c>
    </row>
    <row r="23" spans="1:5">
      <c r="A23" s="4">
        <v>16</v>
      </c>
      <c r="B23" s="5" t="s">
        <v>17</v>
      </c>
      <c r="C23" s="6">
        <v>2528166</v>
      </c>
      <c r="D23" s="7">
        <v>36.320388708887243</v>
      </c>
      <c r="E23" s="8">
        <f t="shared" si="0"/>
        <v>918240</v>
      </c>
    </row>
    <row r="24" spans="1:5">
      <c r="A24" s="4">
        <v>17</v>
      </c>
      <c r="B24" s="5" t="s">
        <v>18</v>
      </c>
      <c r="C24" s="6">
        <v>2786481</v>
      </c>
      <c r="D24" s="7">
        <v>36.320388708887243</v>
      </c>
      <c r="E24" s="8">
        <f t="shared" si="0"/>
        <v>1012061</v>
      </c>
    </row>
    <row r="25" spans="1:5">
      <c r="A25" s="4">
        <v>18</v>
      </c>
      <c r="B25" s="5" t="s">
        <v>19</v>
      </c>
      <c r="C25" s="6">
        <v>1109518</v>
      </c>
      <c r="D25" s="7">
        <v>36.320388708887243</v>
      </c>
      <c r="E25" s="8">
        <f t="shared" si="0"/>
        <v>402981</v>
      </c>
    </row>
    <row r="26" spans="1:5">
      <c r="A26" s="4">
        <v>19</v>
      </c>
      <c r="B26" s="5" t="s">
        <v>20</v>
      </c>
      <c r="C26" s="6">
        <v>4086786</v>
      </c>
      <c r="D26" s="7">
        <v>36.320388708887243</v>
      </c>
      <c r="E26" s="8">
        <f t="shared" si="0"/>
        <v>1484337</v>
      </c>
    </row>
    <row r="27" spans="1:5">
      <c r="A27" s="4">
        <v>20</v>
      </c>
      <c r="B27" s="5" t="s">
        <v>21</v>
      </c>
      <c r="C27" s="6">
        <v>2821759</v>
      </c>
      <c r="D27" s="7">
        <v>36.320388708887243</v>
      </c>
      <c r="E27" s="8">
        <f t="shared" si="0"/>
        <v>1024874</v>
      </c>
    </row>
    <row r="28" spans="1:5">
      <c r="A28" s="4">
        <v>21</v>
      </c>
      <c r="B28" s="5" t="s">
        <v>22</v>
      </c>
      <c r="C28" s="6">
        <v>4663224</v>
      </c>
      <c r="D28" s="7">
        <v>36.320388708887243</v>
      </c>
      <c r="E28" s="8">
        <f t="shared" si="0"/>
        <v>1693701</v>
      </c>
    </row>
    <row r="29" spans="1:5">
      <c r="A29" s="4">
        <v>22</v>
      </c>
      <c r="B29" s="5" t="s">
        <v>23</v>
      </c>
      <c r="C29" s="6">
        <v>3502303</v>
      </c>
      <c r="D29" s="7">
        <v>36.320388708887243</v>
      </c>
      <c r="E29" s="8">
        <f t="shared" si="0"/>
        <v>1272050</v>
      </c>
    </row>
    <row r="30" spans="1:5">
      <c r="A30" s="4">
        <v>23</v>
      </c>
      <c r="B30" s="5" t="s">
        <v>24</v>
      </c>
      <c r="C30" s="6">
        <v>1762266</v>
      </c>
      <c r="D30" s="7">
        <v>36.320388708887243</v>
      </c>
      <c r="E30" s="8">
        <f t="shared" si="0"/>
        <v>640062</v>
      </c>
    </row>
    <row r="31" spans="1:5">
      <c r="A31" s="4">
        <v>24</v>
      </c>
      <c r="B31" s="5" t="s">
        <v>25</v>
      </c>
      <c r="C31" s="6">
        <v>2325903</v>
      </c>
      <c r="D31" s="7">
        <v>36.320388708887243</v>
      </c>
      <c r="E31" s="8">
        <f t="shared" si="0"/>
        <v>844777</v>
      </c>
    </row>
    <row r="32" spans="1:5">
      <c r="A32" s="4">
        <v>25</v>
      </c>
      <c r="B32" s="5" t="s">
        <v>26</v>
      </c>
      <c r="C32" s="6">
        <v>4079897</v>
      </c>
      <c r="D32" s="7">
        <v>36.320388708887243</v>
      </c>
      <c r="E32" s="8">
        <f t="shared" si="0"/>
        <v>1481834</v>
      </c>
    </row>
    <row r="33" spans="1:5">
      <c r="A33" s="4">
        <v>26</v>
      </c>
      <c r="B33" s="5" t="s">
        <v>27</v>
      </c>
      <c r="C33" s="6">
        <v>2852720</v>
      </c>
      <c r="D33" s="7">
        <v>36.320388708887243</v>
      </c>
      <c r="E33" s="8">
        <f t="shared" si="0"/>
        <v>1036119</v>
      </c>
    </row>
    <row r="34" spans="1:5">
      <c r="A34" s="4">
        <v>27</v>
      </c>
      <c r="B34" s="5" t="s">
        <v>28</v>
      </c>
      <c r="C34" s="6">
        <v>1811267</v>
      </c>
      <c r="D34" s="7">
        <v>36.320388708887243</v>
      </c>
      <c r="E34" s="8">
        <f>ROUND((C34*D34)/100,0)-1</f>
        <v>657858</v>
      </c>
    </row>
    <row r="35" spans="1:5">
      <c r="A35" s="4">
        <v>28</v>
      </c>
      <c r="B35" s="5" t="s">
        <v>29</v>
      </c>
      <c r="C35" s="6">
        <v>2120065</v>
      </c>
      <c r="D35" s="7">
        <v>36.320388708887243</v>
      </c>
      <c r="E35" s="8">
        <f t="shared" si="0"/>
        <v>770016</v>
      </c>
    </row>
    <row r="36" spans="1:5">
      <c r="A36" s="4">
        <v>29</v>
      </c>
      <c r="B36" s="5" t="s">
        <v>30</v>
      </c>
      <c r="C36" s="9"/>
      <c r="D36" s="10"/>
      <c r="E36" s="8">
        <f t="shared" si="0"/>
        <v>0</v>
      </c>
    </row>
    <row r="37" spans="1:5">
      <c r="A37" s="4">
        <v>30</v>
      </c>
      <c r="B37" s="5" t="s">
        <v>31</v>
      </c>
      <c r="C37" s="9"/>
      <c r="D37" s="10"/>
      <c r="E37" s="8">
        <f t="shared" si="0"/>
        <v>0</v>
      </c>
    </row>
    <row r="38" spans="1:5">
      <c r="A38" s="4">
        <v>31</v>
      </c>
      <c r="B38" s="5" t="s">
        <v>32</v>
      </c>
      <c r="C38" s="9"/>
      <c r="D38" s="10"/>
      <c r="E38" s="8">
        <f t="shared" si="0"/>
        <v>0</v>
      </c>
    </row>
    <row r="39" spans="1:5">
      <c r="A39" s="4">
        <v>32</v>
      </c>
      <c r="B39" s="5" t="s">
        <v>33</v>
      </c>
      <c r="C39" s="9"/>
      <c r="D39" s="10"/>
      <c r="E39" s="8">
        <f t="shared" si="0"/>
        <v>0</v>
      </c>
    </row>
    <row r="40" spans="1:5">
      <c r="A40" s="4">
        <v>33</v>
      </c>
      <c r="B40" s="5" t="s">
        <v>34</v>
      </c>
      <c r="C40" s="9"/>
      <c r="D40" s="10"/>
      <c r="E40" s="8">
        <f t="shared" si="0"/>
        <v>0</v>
      </c>
    </row>
    <row r="41" spans="1:5" s="14" customFormat="1" ht="12.75">
      <c r="A41" s="11"/>
      <c r="B41" s="11" t="s">
        <v>35</v>
      </c>
      <c r="C41" s="12">
        <f>C8+C9+C10+C11+C12+C13+C14+C15+C16+C17+C18+C19+C20+C21+C22+C23+C24+C25+C26+C27+C28+C29+C30+C31+C32+C33+C34+C35+C36+C37+C38+C39+C40</f>
        <v>76481709</v>
      </c>
      <c r="D41" s="13">
        <v>36.320388708887243</v>
      </c>
      <c r="E41" s="12">
        <f t="shared" ref="E41" si="1">E8+E9+E10+E11+E12+E13+E14+E15+E16+E17+E18+E19+E20+E21+E22+E23+E24+E25+E26+E27+E28+E29+E30+E31+E32+E33+E34+E35+E36+E37+E38+E39+E40</f>
        <v>27778454</v>
      </c>
    </row>
  </sheetData>
  <mergeCells count="6">
    <mergeCell ref="B2:E3"/>
    <mergeCell ref="A5:A6"/>
    <mergeCell ref="B5:B6"/>
    <mergeCell ref="C5:C6"/>
    <mergeCell ref="D5:D6"/>
    <mergeCell ref="E5:E6"/>
  </mergeCells>
  <pageMargins left="1" right="0.70866141732283472" top="0.74803149606299213" bottom="0.74803149606299213" header="0.31496062992125984" footer="0.31496062992125984"/>
  <pageSetup paperSize="9" scale="7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2023  год</vt:lpstr>
      <vt:lpstr>2024 год</vt:lpstr>
      <vt:lpstr>2025 год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2022-10-17T11:42:55Z</dcterms:modified>
</cp:coreProperties>
</file>