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105" windowWidth="15120" windowHeight="8010"/>
  </bookViews>
  <sheets>
    <sheet name="на 01.08.23 " sheetId="10" r:id="rId1"/>
  </sheets>
  <definedNames>
    <definedName name="_xlnm.Print_Area" localSheetId="0">'на 01.08.23 '!$A$2:$K$39</definedName>
  </definedNames>
  <calcPr calcId="125725"/>
</workbook>
</file>

<file path=xl/calcChain.xml><?xml version="1.0" encoding="utf-8"?>
<calcChain xmlns="http://schemas.openxmlformats.org/spreadsheetml/2006/main">
  <c r="I42" i="10"/>
  <c r="K28"/>
  <c r="J28"/>
  <c r="I28"/>
  <c r="H28"/>
  <c r="G28"/>
  <c r="F28"/>
  <c r="E28"/>
  <c r="D28"/>
  <c r="C28"/>
  <c r="B28"/>
  <c r="K23"/>
  <c r="J23"/>
  <c r="I23"/>
  <c r="H23"/>
  <c r="G23"/>
  <c r="F23"/>
  <c r="E23"/>
  <c r="D23"/>
  <c r="C23"/>
  <c r="C43" s="1"/>
  <c r="B23"/>
  <c r="K16"/>
  <c r="J16"/>
  <c r="I16"/>
  <c r="H16"/>
  <c r="G16"/>
  <c r="F16"/>
  <c r="E16"/>
  <c r="D16"/>
  <c r="C16"/>
  <c r="B16"/>
  <c r="B43" s="1"/>
  <c r="K5"/>
  <c r="J5"/>
  <c r="I5"/>
  <c r="H5"/>
  <c r="G5"/>
  <c r="F5"/>
  <c r="E5"/>
  <c r="D5"/>
  <c r="C5"/>
  <c r="B5"/>
  <c r="C44" l="1"/>
  <c r="C42"/>
  <c r="B42"/>
  <c r="B44" s="1"/>
  <c r="J43"/>
  <c r="I43"/>
  <c r="I44" s="1"/>
  <c r="E43"/>
  <c r="G43"/>
  <c r="F43"/>
  <c r="H43"/>
  <c r="D43"/>
  <c r="F42"/>
  <c r="G42"/>
  <c r="E42"/>
  <c r="H42"/>
  <c r="G40"/>
  <c r="D42"/>
  <c r="I40"/>
  <c r="J40"/>
  <c r="I38"/>
  <c r="H40"/>
  <c r="J42"/>
  <c r="H38"/>
  <c r="G38"/>
  <c r="K38"/>
  <c r="J38"/>
  <c r="E38"/>
  <c r="D38"/>
  <c r="F40"/>
  <c r="F38"/>
  <c r="C38"/>
  <c r="E40"/>
  <c r="D40"/>
  <c r="B38"/>
  <c r="C40"/>
  <c r="B40"/>
  <c r="H44" l="1"/>
  <c r="H45" s="1"/>
  <c r="C45"/>
  <c r="D44"/>
  <c r="D45" s="1"/>
  <c r="B45"/>
  <c r="J44"/>
  <c r="J45" s="1"/>
  <c r="E44"/>
  <c r="E45" s="1"/>
  <c r="G44"/>
  <c r="G45" s="1"/>
  <c r="F44"/>
  <c r="F45" s="1"/>
  <c r="I45"/>
</calcChain>
</file>

<file path=xl/sharedStrings.xml><?xml version="1.0" encoding="utf-8"?>
<sst xmlns="http://schemas.openxmlformats.org/spreadsheetml/2006/main" count="43" uniqueCount="43">
  <si>
    <r>
      <rPr>
        <b/>
        <sz val="11"/>
        <color theme="1"/>
        <rFont val="Times New Roman"/>
        <family val="1"/>
        <charset val="204"/>
      </rPr>
      <t>Налог на имущество организаций</t>
    </r>
    <r>
      <rPr>
        <sz val="11"/>
        <color theme="1"/>
        <rFont val="Times New Roman"/>
        <family val="1"/>
        <charset val="204"/>
      </rPr>
      <t>, в том числе:</t>
    </r>
  </si>
  <si>
    <t>организации, осуществляющие инвестпроекты в режиме наибольшего благоприятствования (РНБ)</t>
  </si>
  <si>
    <t>организации в отношении дорог регионального и межмуниципального значения</t>
  </si>
  <si>
    <t>организации-собственники недвижимого имущества, сдающие его в аренду и освободившие арендаторов от уплаты аренды на 25 %</t>
  </si>
  <si>
    <r>
      <rPr>
        <b/>
        <sz val="11"/>
        <color theme="1"/>
        <rFont val="Times New Roman"/>
        <family val="1"/>
        <charset val="204"/>
      </rPr>
      <t>Транспортный налог</t>
    </r>
    <r>
      <rPr>
        <sz val="11"/>
        <color theme="1"/>
        <rFont val="Times New Roman"/>
        <family val="1"/>
        <charset val="204"/>
      </rPr>
      <t>, в том числе:</t>
    </r>
  </si>
  <si>
    <t>пониженная ставка налога (10 рублей) для категорий граждан* в отношении автомобилей с мощностьюсвыше 100 л.с. до 150 л.с.</t>
  </si>
  <si>
    <t>освобождение от уплаты категорий граждан* в отношении автомобилей с мощностью до 100 л.с.</t>
  </si>
  <si>
    <r>
      <rPr>
        <b/>
        <sz val="11"/>
        <color theme="1"/>
        <rFont val="Times New Roman"/>
        <family val="1"/>
        <charset val="204"/>
      </rPr>
      <t>Упрощенная система налогообложения</t>
    </r>
    <r>
      <rPr>
        <sz val="11"/>
        <color theme="1"/>
        <rFont val="Times New Roman"/>
        <family val="1"/>
        <charset val="204"/>
      </rPr>
      <t>, в том числе:</t>
    </r>
  </si>
  <si>
    <t>пониженная ставка налога (5 %) для налогоплательщиков в сфере образования</t>
  </si>
  <si>
    <t>пониженная ставка налога (5 %) для налогоплательщиков в сфере обрабатывающих производств, научных исследований и разработок</t>
  </si>
  <si>
    <t>Патентная система налогообложения (налоговые каникулы, 0 %)</t>
  </si>
  <si>
    <t>Итого</t>
  </si>
  <si>
    <t>Прогноз 2023</t>
  </si>
  <si>
    <t>тыс. рублей</t>
  </si>
  <si>
    <t>освобождение от уплаты 30 % налога организаций и ИП, осуществляющих перевозку пассажиров и багажа автобусами</t>
  </si>
  <si>
    <r>
      <rPr>
        <b/>
        <sz val="11"/>
        <color theme="1"/>
        <rFont val="Times New Roman"/>
        <family val="1"/>
        <charset val="204"/>
      </rPr>
      <t>Налог на прибыль организаций</t>
    </r>
    <r>
      <rPr>
        <sz val="11"/>
        <color theme="1"/>
        <rFont val="Times New Roman"/>
        <family val="1"/>
        <charset val="204"/>
      </rPr>
      <t>, в том числе:</t>
    </r>
  </si>
  <si>
    <t>инвестиционный налоговый вычет</t>
  </si>
  <si>
    <t>пониженная ставка (10 %) для участников региональных инвестиционных проектов</t>
  </si>
  <si>
    <t>Наименование налогов</t>
  </si>
  <si>
    <t xml:space="preserve">налоговые каникулы (0 %) для налогоплательщиков в произв. сфере  </t>
  </si>
  <si>
    <t>Прогноз 2024</t>
  </si>
  <si>
    <t>Прогноз 2025</t>
  </si>
  <si>
    <t>гарантирующие организации, осуществляющие холодное водоснабжение и водоотведение</t>
  </si>
  <si>
    <t>пониженная ставка налога в отношении объектов, налоговая база по которым определяется как кадастровая стоимость: 1,6% в 2021 г.; 1,8% в 2022 г.</t>
  </si>
  <si>
    <t>пониженная ставка налога для налогоплательщиков - резидентов ОЭЗ: 0% - пять налоговых периодов; 5% - 6-10-й налоговые периоды; 13,5% - с 11-го налогового периода</t>
  </si>
  <si>
    <t>пониженная ставка налога для организации и ИП отраслей, пострадавших в период пандемии: "доходы" - 2%; "доходы-расходы" - 5%</t>
  </si>
  <si>
    <t>пониженная ставка налога для организации и ИП, осуществляющих виды деятельности в отраслях, пострадавших в период пандемии:  "доходы" - 5%; "доходы-расходы" - 12,5%</t>
  </si>
  <si>
    <t>пониженная ставка налога для социально ориентированных некоммерческих организаци, являющихся получателями грантов Президента РФ: "доходы" - 1%; "доходы-расходы" - 5%</t>
  </si>
  <si>
    <t>организации, реализовавшие проекты по строительсву молочных ферм в рамках госпрограмм (1,5%)</t>
  </si>
  <si>
    <t>организации, реализовавшие проекты по строительсву молочных ферм, рассчитанных на 12 тыс. голов КРС, в рамках госпрограмм</t>
  </si>
  <si>
    <t>освобождение от уплаты для электромобилей</t>
  </si>
  <si>
    <t>организации, осуществляющие деятельность в области исполнительских искусств</t>
  </si>
  <si>
    <t>Прогноз 2026</t>
  </si>
  <si>
    <t>организации-участники региональных инвестиционных проектов (РИП)</t>
  </si>
  <si>
    <t>организации, осуществляющие деятельность в области информационных технологий</t>
  </si>
  <si>
    <t>налогоплательщики, использующие  компримированный природный газ в качестве моторного топлива</t>
  </si>
  <si>
    <t>физические лица, участвующие в специальной военной операции</t>
  </si>
  <si>
    <t>субъекты малого и среднего предпринимательства, признанные социальными предприятиями</t>
  </si>
  <si>
    <t>организации-субъекты малого и среднего предпринимательства,осуществляющие  деятельность в области информационных технологий</t>
  </si>
  <si>
    <t xml:space="preserve">Налоговые расходы Курской области по видам налогов за 2019-2021 годы, оценка на 2022 год прогноз на 2023-2026 годы </t>
  </si>
  <si>
    <t>пониженная ставка налога для налогоплательщиков - участников СПИК: 0% - пять налоговых периодов; 5% - 6-10-й налоговые периоды; 13,5% - с 11-го налогового периода</t>
  </si>
  <si>
    <t>Приложение № 1</t>
  </si>
  <si>
    <t>* Герои Советского Союза, Герои Социалистического Труда, Герои Российской Федерации, лица, награжденные орденом Ленина, кавалеры орденов Славы трех степеней, родители погибших (умерших) Героев Советского Союза, Героев Российской Федерации, кавалеров орденов Славы трех степеней, ветераны Великой Отечественной войны, ветераны боевых действий, почетные граждане Курской области, инвалиды, один из родителей (усыновителей) или опекунов (попечителей; приемных родителей) ребенка-инвалида, участники ликвидации последствий катастрофы на Чернобыльской АЭС, лица, имеющие трех и более детей в возрасте до 18 лет и детей, достигших совершеннолетия, обучающихся по очной форме обучения в образовательных организациях (за исключением организаций дополнительного образования) до окончания такого обучения, но не дольше, чем до достижения ими возраста 23 лет, лица, достигшие возраста 55 лет для женщин и 60 лет для мужчин, пенсионеры</t>
  </si>
</sst>
</file>

<file path=xl/styles.xml><?xml version="1.0" encoding="utf-8"?>
<styleSheet xmlns="http://schemas.openxmlformats.org/spreadsheetml/2006/main">
  <fonts count="11">
    <font>
      <sz val="11"/>
      <color theme="1"/>
      <name val="Calibri"/>
      <family val="2"/>
      <charset val="204"/>
      <scheme val="minor"/>
    </font>
    <font>
      <sz val="11"/>
      <color theme="1"/>
      <name val="Times New Roman"/>
      <family val="1"/>
      <charset val="204"/>
    </font>
    <font>
      <b/>
      <sz val="11"/>
      <color theme="1"/>
      <name val="Times New Roman"/>
      <family val="1"/>
      <charset val="204"/>
    </font>
    <font>
      <sz val="14"/>
      <color theme="1"/>
      <name val="Times New Roman"/>
      <family val="1"/>
      <charset val="204"/>
    </font>
    <font>
      <b/>
      <sz val="11"/>
      <color theme="0"/>
      <name val="Times New Roman"/>
      <family val="1"/>
      <charset val="204"/>
    </font>
    <font>
      <sz val="11"/>
      <color theme="1"/>
      <name val="Calibri"/>
      <family val="2"/>
      <charset val="204"/>
      <scheme val="minor"/>
    </font>
    <font>
      <sz val="11"/>
      <name val="Times New Roman Cyr"/>
      <family val="1"/>
      <charset val="204"/>
    </font>
    <font>
      <sz val="12"/>
      <name val="Times New Roman"/>
      <family val="1"/>
      <charset val="204"/>
    </font>
    <font>
      <sz val="12"/>
      <color theme="1"/>
      <name val="Times New Roman"/>
      <family val="1"/>
      <charset val="204"/>
    </font>
    <font>
      <b/>
      <sz val="12"/>
      <color theme="1"/>
      <name val="Times New Roman"/>
      <family val="1"/>
      <charset val="204"/>
    </font>
    <font>
      <b/>
      <sz val="12"/>
      <color theme="0"/>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rgb="FF009999"/>
        <bgColor indexed="64"/>
      </patternFill>
    </fill>
    <fill>
      <patternFill patternType="solid">
        <fgColor theme="8"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s>
  <cellStyleXfs count="4">
    <xf numFmtId="0" fontId="0" fillId="0" borderId="0"/>
    <xf numFmtId="0" fontId="5" fillId="0" borderId="0"/>
    <xf numFmtId="0" fontId="6" fillId="0" borderId="0"/>
    <xf numFmtId="0" fontId="5" fillId="0" borderId="0"/>
  </cellStyleXfs>
  <cellXfs count="30">
    <xf numFmtId="0" fontId="0" fillId="0" borderId="0" xfId="0"/>
    <xf numFmtId="0" fontId="1" fillId="0" borderId="0" xfId="0" applyFont="1" applyBorder="1"/>
    <xf numFmtId="0" fontId="0" fillId="2" borderId="0" xfId="0" applyFill="1"/>
    <xf numFmtId="0" fontId="1" fillId="4" borderId="1" xfId="0" applyFont="1" applyFill="1" applyBorder="1" applyAlignment="1">
      <alignment wrapText="1"/>
    </xf>
    <xf numFmtId="0" fontId="4" fillId="3" borderId="1" xfId="0" applyFont="1" applyFill="1" applyBorder="1" applyAlignment="1">
      <alignment horizontal="center" vertical="center" wrapText="1"/>
    </xf>
    <xf numFmtId="0" fontId="2" fillId="4" borderId="1" xfId="0" applyFont="1" applyFill="1" applyBorder="1" applyAlignment="1">
      <alignment wrapText="1"/>
    </xf>
    <xf numFmtId="0" fontId="4" fillId="3" borderId="1" xfId="0" applyFont="1" applyFill="1" applyBorder="1" applyAlignment="1">
      <alignment wrapText="1"/>
    </xf>
    <xf numFmtId="3" fontId="0" fillId="0" borderId="0" xfId="0" applyNumberFormat="1"/>
    <xf numFmtId="0" fontId="0" fillId="0" borderId="0" xfId="0" applyFill="1"/>
    <xf numFmtId="3" fontId="7" fillId="0" borderId="1" xfId="0" applyNumberFormat="1" applyFont="1" applyFill="1" applyBorder="1" applyAlignment="1" applyProtection="1">
      <alignment horizontal="center" vertical="center"/>
    </xf>
    <xf numFmtId="3" fontId="7" fillId="0" borderId="1" xfId="1" applyNumberFormat="1" applyFont="1" applyFill="1" applyBorder="1" applyAlignment="1">
      <alignment horizontal="center" vertical="center"/>
    </xf>
    <xf numFmtId="3" fontId="7" fillId="0" borderId="1" xfId="0" applyNumberFormat="1" applyFont="1" applyFill="1" applyBorder="1" applyAlignment="1" applyProtection="1">
      <alignment horizontal="center" vertical="center" wrapText="1"/>
    </xf>
    <xf numFmtId="3" fontId="7" fillId="0" borderId="1" xfId="1" applyNumberFormat="1" applyFont="1" applyFill="1" applyBorder="1" applyAlignment="1">
      <alignment horizontal="center" vertical="center" wrapText="1"/>
    </xf>
    <xf numFmtId="3" fontId="7" fillId="0" borderId="1" xfId="2" applyNumberFormat="1" applyFont="1" applyFill="1" applyBorder="1" applyAlignment="1" applyProtection="1">
      <alignment horizontal="center" vertical="center" wrapText="1"/>
    </xf>
    <xf numFmtId="3" fontId="7" fillId="0" borderId="1" xfId="3" applyNumberFormat="1" applyFont="1" applyFill="1" applyBorder="1" applyAlignment="1" applyProtection="1">
      <alignment horizontal="center" vertical="center" wrapText="1"/>
    </xf>
    <xf numFmtId="3" fontId="7" fillId="0" borderId="1" xfId="1" applyNumberFormat="1" applyFont="1" applyFill="1" applyBorder="1" applyAlignment="1" applyProtection="1">
      <alignment horizontal="center" vertical="center" wrapText="1"/>
    </xf>
    <xf numFmtId="3" fontId="8" fillId="0" borderId="1" xfId="0" applyNumberFormat="1" applyFont="1" applyFill="1" applyBorder="1" applyAlignment="1">
      <alignment horizontal="center" vertical="center" wrapText="1"/>
    </xf>
    <xf numFmtId="3" fontId="8" fillId="0" borderId="1" xfId="0" applyNumberFormat="1" applyFont="1" applyFill="1" applyBorder="1" applyAlignment="1" applyProtection="1">
      <alignment horizontal="center" vertical="center"/>
      <protection locked="0"/>
    </xf>
    <xf numFmtId="3" fontId="8" fillId="0" borderId="1" xfId="0" applyNumberFormat="1" applyFont="1" applyFill="1" applyBorder="1" applyAlignment="1">
      <alignment horizontal="center" vertical="center"/>
    </xf>
    <xf numFmtId="3" fontId="8" fillId="0" borderId="1" xfId="0" applyNumberFormat="1" applyFont="1" applyBorder="1" applyAlignment="1">
      <alignment horizontal="center" vertical="center"/>
    </xf>
    <xf numFmtId="3" fontId="9" fillId="4" borderId="1" xfId="0" applyNumberFormat="1" applyFont="1" applyFill="1" applyBorder="1" applyAlignment="1">
      <alignment horizontal="center" vertical="center" wrapText="1"/>
    </xf>
    <xf numFmtId="3" fontId="7" fillId="0" borderId="3" xfId="1" applyNumberFormat="1" applyFont="1" applyFill="1" applyBorder="1" applyAlignment="1" applyProtection="1">
      <alignment horizontal="center" vertical="center" wrapText="1"/>
    </xf>
    <xf numFmtId="3" fontId="7" fillId="0" borderId="3" xfId="1" applyNumberFormat="1" applyFont="1" applyFill="1" applyBorder="1" applyAlignment="1">
      <alignment horizontal="center" vertical="center"/>
    </xf>
    <xf numFmtId="3" fontId="10" fillId="3" borderId="1" xfId="0" applyNumberFormat="1" applyFont="1" applyFill="1" applyBorder="1" applyAlignment="1">
      <alignment horizontal="center" vertical="center" wrapText="1"/>
    </xf>
    <xf numFmtId="0" fontId="1" fillId="0" borderId="1" xfId="0" applyFont="1" applyFill="1" applyBorder="1" applyAlignment="1">
      <alignment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3" fillId="0" borderId="0" xfId="0" applyFont="1" applyBorder="1" applyAlignment="1">
      <alignment horizontal="center" vertical="center" wrapText="1"/>
    </xf>
    <xf numFmtId="0" fontId="8" fillId="0" borderId="0" xfId="0" applyFont="1" applyAlignment="1">
      <alignment horizontal="right"/>
    </xf>
    <xf numFmtId="0" fontId="1" fillId="0" borderId="2" xfId="0" applyNumberFormat="1" applyFont="1" applyBorder="1" applyAlignment="1">
      <alignment horizontal="center" vertical="center" wrapText="1"/>
    </xf>
  </cellXfs>
  <cellStyles count="4">
    <cellStyle name="Обычный" xfId="0" builtinId="0"/>
    <cellStyle name="Обычный 2 11" xfId="1"/>
    <cellStyle name="Обычный 2 3 2 2 2" xfId="3"/>
    <cellStyle name="Обычный_Законодательство 2008 (изменение налогового законодательства)" xfId="2"/>
  </cellStyles>
  <dxfs count="0"/>
  <tableStyles count="0" defaultTableStyle="TableStyleMedium9" defaultPivotStyle="PivotStyleLight16"/>
  <colors>
    <mruColors>
      <color rgb="FF33CCCC"/>
      <color rgb="FF009999"/>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46"/>
  <sheetViews>
    <sheetView tabSelected="1" zoomScaleNormal="100" workbookViewId="0">
      <pane xSplit="1" ySplit="4" topLeftCell="D24" activePane="bottomRight" state="frozen"/>
      <selection pane="topRight" activeCell="B1" sqref="B1"/>
      <selection pane="bottomLeft" activeCell="A4" sqref="A4"/>
      <selection pane="bottomRight" activeCell="G4" sqref="G4"/>
    </sheetView>
  </sheetViews>
  <sheetFormatPr defaultRowHeight="15"/>
  <cols>
    <col min="1" max="1" width="37.85546875" customWidth="1"/>
    <col min="2" max="3" width="11.28515625" hidden="1" customWidth="1"/>
    <col min="4" max="4" width="11.28515625" customWidth="1"/>
    <col min="5" max="5" width="11.28515625" style="2" customWidth="1"/>
    <col min="6" max="11" width="11.28515625" customWidth="1"/>
  </cols>
  <sheetData>
    <row r="1" spans="1:11" ht="15.75">
      <c r="I1" s="28" t="s">
        <v>41</v>
      </c>
      <c r="J1" s="28"/>
      <c r="K1" s="28"/>
    </row>
    <row r="2" spans="1:11" ht="39.75" customHeight="1">
      <c r="A2" s="27" t="s">
        <v>39</v>
      </c>
      <c r="B2" s="27"/>
      <c r="C2" s="27"/>
      <c r="D2" s="27"/>
      <c r="E2" s="27"/>
      <c r="F2" s="27"/>
      <c r="G2" s="27"/>
      <c r="H2" s="27"/>
      <c r="I2" s="27"/>
      <c r="J2" s="27"/>
      <c r="K2" s="27"/>
    </row>
    <row r="3" spans="1:11">
      <c r="K3" s="1" t="s">
        <v>13</v>
      </c>
    </row>
    <row r="4" spans="1:11" ht="41.25" customHeight="1">
      <c r="A4" s="4" t="s">
        <v>18</v>
      </c>
      <c r="B4" s="4">
        <v>2017</v>
      </c>
      <c r="C4" s="4">
        <v>2018</v>
      </c>
      <c r="D4" s="4">
        <v>2019</v>
      </c>
      <c r="E4" s="4">
        <v>2020</v>
      </c>
      <c r="F4" s="4">
        <v>2021</v>
      </c>
      <c r="G4" s="4">
        <v>2022</v>
      </c>
      <c r="H4" s="4" t="s">
        <v>12</v>
      </c>
      <c r="I4" s="4" t="s">
        <v>20</v>
      </c>
      <c r="J4" s="4" t="s">
        <v>21</v>
      </c>
      <c r="K4" s="4" t="s">
        <v>32</v>
      </c>
    </row>
    <row r="5" spans="1:11" ht="30">
      <c r="A5" s="3" t="s">
        <v>0</v>
      </c>
      <c r="B5" s="20">
        <f>SUM(B6:B15)</f>
        <v>103920</v>
      </c>
      <c r="C5" s="20">
        <f t="shared" ref="C5:K5" si="0">SUM(C6:C15)</f>
        <v>234474</v>
      </c>
      <c r="D5" s="20">
        <f t="shared" si="0"/>
        <v>527636</v>
      </c>
      <c r="E5" s="20">
        <f t="shared" si="0"/>
        <v>771773</v>
      </c>
      <c r="F5" s="20">
        <f t="shared" si="0"/>
        <v>1505169</v>
      </c>
      <c r="G5" s="20">
        <f t="shared" si="0"/>
        <v>1598919</v>
      </c>
      <c r="H5" s="20">
        <f t="shared" si="0"/>
        <v>2054380</v>
      </c>
      <c r="I5" s="20">
        <f t="shared" si="0"/>
        <v>1791351</v>
      </c>
      <c r="J5" s="20">
        <f t="shared" si="0"/>
        <v>1216418</v>
      </c>
      <c r="K5" s="20">
        <f t="shared" si="0"/>
        <v>980778</v>
      </c>
    </row>
    <row r="6" spans="1:11" s="8" customFormat="1" ht="45">
      <c r="A6" s="24" t="s">
        <v>28</v>
      </c>
      <c r="B6" s="9">
        <v>0</v>
      </c>
      <c r="C6" s="9">
        <v>0</v>
      </c>
      <c r="D6" s="10">
        <v>197677</v>
      </c>
      <c r="E6" s="10">
        <v>224439</v>
      </c>
      <c r="F6" s="10">
        <v>13346</v>
      </c>
      <c r="G6" s="9">
        <v>15228</v>
      </c>
      <c r="H6" s="9">
        <v>17887</v>
      </c>
      <c r="I6" s="9">
        <v>19214</v>
      </c>
      <c r="J6" s="9">
        <v>18885</v>
      </c>
      <c r="K6" s="9">
        <v>18855</v>
      </c>
    </row>
    <row r="7" spans="1:11" ht="45">
      <c r="A7" s="24" t="s">
        <v>1</v>
      </c>
      <c r="B7" s="11">
        <v>103920</v>
      </c>
      <c r="C7" s="11">
        <v>234474</v>
      </c>
      <c r="D7" s="10">
        <v>329959</v>
      </c>
      <c r="E7" s="10">
        <v>493040</v>
      </c>
      <c r="F7" s="12">
        <v>931241</v>
      </c>
      <c r="G7" s="13">
        <v>1061669</v>
      </c>
      <c r="H7" s="13">
        <v>1160937</v>
      </c>
      <c r="I7" s="13">
        <v>897721</v>
      </c>
      <c r="J7" s="10">
        <v>328756</v>
      </c>
      <c r="K7" s="10">
        <v>61405</v>
      </c>
    </row>
    <row r="8" spans="1:11" ht="45">
      <c r="A8" s="24" t="s">
        <v>2</v>
      </c>
      <c r="B8" s="14">
        <v>0</v>
      </c>
      <c r="C8" s="14">
        <v>0</v>
      </c>
      <c r="D8" s="14">
        <v>0</v>
      </c>
      <c r="E8" s="14">
        <v>0</v>
      </c>
      <c r="F8" s="15">
        <v>127644</v>
      </c>
      <c r="G8" s="15">
        <v>127050</v>
      </c>
      <c r="H8" s="15">
        <v>127050</v>
      </c>
      <c r="I8" s="15">
        <v>127050</v>
      </c>
      <c r="J8" s="15">
        <v>127050</v>
      </c>
      <c r="K8" s="15">
        <v>127050</v>
      </c>
    </row>
    <row r="9" spans="1:11" ht="60">
      <c r="A9" s="25" t="s">
        <v>3</v>
      </c>
      <c r="B9" s="16">
        <v>0</v>
      </c>
      <c r="C9" s="16">
        <v>0</v>
      </c>
      <c r="D9" s="16">
        <v>0</v>
      </c>
      <c r="E9" s="12">
        <v>54294</v>
      </c>
      <c r="F9" s="10">
        <v>15229</v>
      </c>
      <c r="G9" s="16">
        <v>0</v>
      </c>
      <c r="H9" s="17">
        <v>0</v>
      </c>
      <c r="I9" s="17">
        <v>0</v>
      </c>
      <c r="J9" s="17">
        <v>0</v>
      </c>
      <c r="K9" s="17">
        <v>0</v>
      </c>
    </row>
    <row r="10" spans="1:11" ht="45">
      <c r="A10" s="25" t="s">
        <v>22</v>
      </c>
      <c r="B10" s="16">
        <v>0</v>
      </c>
      <c r="C10" s="16">
        <v>0</v>
      </c>
      <c r="D10" s="16">
        <v>0</v>
      </c>
      <c r="E10" s="16">
        <v>0</v>
      </c>
      <c r="F10" s="16">
        <v>0</v>
      </c>
      <c r="G10" s="16">
        <v>0</v>
      </c>
      <c r="H10" s="16">
        <v>70008</v>
      </c>
      <c r="I10" s="17">
        <v>70008</v>
      </c>
      <c r="J10" s="18">
        <v>70008</v>
      </c>
      <c r="K10" s="18">
        <v>70008</v>
      </c>
    </row>
    <row r="11" spans="1:11" ht="75">
      <c r="A11" s="25" t="s">
        <v>23</v>
      </c>
      <c r="B11" s="16">
        <v>0</v>
      </c>
      <c r="C11" s="16">
        <v>0</v>
      </c>
      <c r="D11" s="16">
        <v>0</v>
      </c>
      <c r="E11" s="16">
        <v>0</v>
      </c>
      <c r="F11" s="11">
        <v>45975</v>
      </c>
      <c r="G11" s="11">
        <v>121796</v>
      </c>
      <c r="H11" s="16">
        <v>0</v>
      </c>
      <c r="I11" s="16">
        <v>0</v>
      </c>
      <c r="J11" s="16">
        <v>0</v>
      </c>
      <c r="K11" s="16">
        <v>0</v>
      </c>
    </row>
    <row r="12" spans="1:11" ht="60">
      <c r="A12" s="24" t="s">
        <v>29</v>
      </c>
      <c r="B12" s="16">
        <v>0</v>
      </c>
      <c r="C12" s="16">
        <v>0</v>
      </c>
      <c r="D12" s="16">
        <v>0</v>
      </c>
      <c r="E12" s="16">
        <v>0</v>
      </c>
      <c r="F12" s="11">
        <v>371734</v>
      </c>
      <c r="G12" s="11">
        <v>237741</v>
      </c>
      <c r="H12" s="11">
        <v>242034</v>
      </c>
      <c r="I12" s="11">
        <v>259440</v>
      </c>
      <c r="J12" s="11">
        <v>286970</v>
      </c>
      <c r="K12" s="11">
        <v>336591</v>
      </c>
    </row>
    <row r="13" spans="1:11" ht="30">
      <c r="A13" s="24" t="s">
        <v>33</v>
      </c>
      <c r="B13" s="16">
        <v>0</v>
      </c>
      <c r="C13" s="16">
        <v>0</v>
      </c>
      <c r="D13" s="16">
        <v>0</v>
      </c>
      <c r="E13" s="16">
        <v>0</v>
      </c>
      <c r="F13" s="16">
        <v>0</v>
      </c>
      <c r="G13" s="10">
        <v>18814</v>
      </c>
      <c r="H13" s="10">
        <v>420511</v>
      </c>
      <c r="I13" s="10">
        <v>402630</v>
      </c>
      <c r="J13" s="10">
        <v>384749</v>
      </c>
      <c r="K13" s="10">
        <v>366869</v>
      </c>
    </row>
    <row r="14" spans="1:11" ht="45">
      <c r="A14" s="24" t="s">
        <v>31</v>
      </c>
      <c r="B14" s="16">
        <v>0</v>
      </c>
      <c r="C14" s="16">
        <v>0</v>
      </c>
      <c r="D14" s="16">
        <v>0</v>
      </c>
      <c r="E14" s="16">
        <v>0</v>
      </c>
      <c r="F14" s="16">
        <v>0</v>
      </c>
      <c r="G14" s="11">
        <v>16617</v>
      </c>
      <c r="H14" s="11">
        <v>15953</v>
      </c>
      <c r="I14" s="11">
        <v>15288</v>
      </c>
      <c r="J14" s="11">
        <v>0</v>
      </c>
      <c r="K14" s="11">
        <v>0</v>
      </c>
    </row>
    <row r="15" spans="1:11" ht="45">
      <c r="A15" s="24" t="s">
        <v>34</v>
      </c>
      <c r="B15" s="16">
        <v>0</v>
      </c>
      <c r="C15" s="16">
        <v>0</v>
      </c>
      <c r="D15" s="16">
        <v>0</v>
      </c>
      <c r="E15" s="16">
        <v>0</v>
      </c>
      <c r="F15" s="16">
        <v>0</v>
      </c>
      <c r="G15" s="11">
        <v>4</v>
      </c>
      <c r="H15" s="16">
        <v>0</v>
      </c>
      <c r="I15" s="16">
        <v>0</v>
      </c>
      <c r="J15" s="16">
        <v>0</v>
      </c>
      <c r="K15" s="16">
        <v>0</v>
      </c>
    </row>
    <row r="16" spans="1:11" ht="15.75">
      <c r="A16" s="3" t="s">
        <v>4</v>
      </c>
      <c r="B16" s="20">
        <f>SUM(B17:B22)</f>
        <v>68285</v>
      </c>
      <c r="C16" s="20">
        <f t="shared" ref="C16:K16" si="1">SUM(C17:C22)</f>
        <v>80863</v>
      </c>
      <c r="D16" s="20">
        <f t="shared" si="1"/>
        <v>83421</v>
      </c>
      <c r="E16" s="20">
        <f t="shared" si="1"/>
        <v>86158</v>
      </c>
      <c r="F16" s="20">
        <f t="shared" si="1"/>
        <v>112655</v>
      </c>
      <c r="G16" s="20">
        <f t="shared" si="1"/>
        <v>131265</v>
      </c>
      <c r="H16" s="20">
        <f t="shared" si="1"/>
        <v>147380</v>
      </c>
      <c r="I16" s="20">
        <f t="shared" si="1"/>
        <v>146889</v>
      </c>
      <c r="J16" s="20">
        <f t="shared" si="1"/>
        <v>128698</v>
      </c>
      <c r="K16" s="20">
        <f t="shared" si="1"/>
        <v>128698</v>
      </c>
    </row>
    <row r="17" spans="1:11" ht="60">
      <c r="A17" s="24" t="s">
        <v>5</v>
      </c>
      <c r="B17" s="9">
        <v>14769</v>
      </c>
      <c r="C17" s="9">
        <v>27907</v>
      </c>
      <c r="D17" s="9">
        <v>30740</v>
      </c>
      <c r="E17" s="9">
        <v>34240</v>
      </c>
      <c r="F17" s="9">
        <v>49285</v>
      </c>
      <c r="G17" s="9">
        <v>63255</v>
      </c>
      <c r="H17" s="9">
        <v>63255</v>
      </c>
      <c r="I17" s="9">
        <v>63255</v>
      </c>
      <c r="J17" s="9">
        <v>63255</v>
      </c>
      <c r="K17" s="9">
        <v>63255</v>
      </c>
    </row>
    <row r="18" spans="1:11" ht="45">
      <c r="A18" s="24" t="s">
        <v>6</v>
      </c>
      <c r="B18" s="16">
        <v>53516</v>
      </c>
      <c r="C18" s="16">
        <v>52956</v>
      </c>
      <c r="D18" s="16">
        <v>52460</v>
      </c>
      <c r="E18" s="16">
        <v>51902</v>
      </c>
      <c r="F18" s="11">
        <v>63172</v>
      </c>
      <c r="G18" s="11">
        <v>65219</v>
      </c>
      <c r="H18" s="11">
        <v>65219</v>
      </c>
      <c r="I18" s="11">
        <v>65219</v>
      </c>
      <c r="J18" s="11">
        <v>65219</v>
      </c>
      <c r="K18" s="11">
        <v>65219</v>
      </c>
    </row>
    <row r="19" spans="1:11" ht="30">
      <c r="A19" s="24" t="s">
        <v>30</v>
      </c>
      <c r="B19" s="16">
        <v>0</v>
      </c>
      <c r="C19" s="16">
        <v>0</v>
      </c>
      <c r="D19" s="16">
        <v>0</v>
      </c>
      <c r="E19" s="16">
        <v>0</v>
      </c>
      <c r="F19" s="15">
        <v>133</v>
      </c>
      <c r="G19" s="15">
        <v>224</v>
      </c>
      <c r="H19" s="15">
        <v>224</v>
      </c>
      <c r="I19" s="15">
        <v>224</v>
      </c>
      <c r="J19" s="15">
        <v>224</v>
      </c>
      <c r="K19" s="15">
        <v>224</v>
      </c>
    </row>
    <row r="20" spans="1:11" ht="60">
      <c r="A20" s="26" t="s">
        <v>14</v>
      </c>
      <c r="B20" s="16">
        <v>0</v>
      </c>
      <c r="C20" s="16">
        <v>0</v>
      </c>
      <c r="D20" s="11">
        <v>221</v>
      </c>
      <c r="E20" s="11">
        <v>16</v>
      </c>
      <c r="F20" s="15">
        <v>0</v>
      </c>
      <c r="G20" s="16">
        <v>0</v>
      </c>
      <c r="H20" s="16">
        <v>0</v>
      </c>
      <c r="I20" s="16">
        <v>0</v>
      </c>
      <c r="J20" s="16">
        <v>0</v>
      </c>
      <c r="K20" s="16">
        <v>0</v>
      </c>
    </row>
    <row r="21" spans="1:11" ht="45">
      <c r="A21" s="26" t="s">
        <v>35</v>
      </c>
      <c r="B21" s="16">
        <v>0</v>
      </c>
      <c r="C21" s="16">
        <v>0</v>
      </c>
      <c r="D21" s="16">
        <v>0</v>
      </c>
      <c r="E21" s="16">
        <v>0</v>
      </c>
      <c r="F21" s="11">
        <v>6</v>
      </c>
      <c r="G21" s="11">
        <v>11</v>
      </c>
      <c r="H21" s="11">
        <v>16126</v>
      </c>
      <c r="I21" s="11">
        <v>18191</v>
      </c>
      <c r="J21" s="16">
        <v>0</v>
      </c>
      <c r="K21" s="16">
        <v>0</v>
      </c>
    </row>
    <row r="22" spans="1:11" ht="30">
      <c r="A22" s="26" t="s">
        <v>36</v>
      </c>
      <c r="B22" s="16">
        <v>0</v>
      </c>
      <c r="C22" s="16">
        <v>0</v>
      </c>
      <c r="D22" s="16">
        <v>0</v>
      </c>
      <c r="E22" s="16">
        <v>0</v>
      </c>
      <c r="F22" s="16">
        <v>59</v>
      </c>
      <c r="G22" s="16">
        <v>2556</v>
      </c>
      <c r="H22" s="16">
        <v>2556</v>
      </c>
      <c r="I22" s="16">
        <v>0</v>
      </c>
      <c r="J22" s="16">
        <v>0</v>
      </c>
      <c r="K22" s="16">
        <v>0</v>
      </c>
    </row>
    <row r="23" spans="1:11" ht="30">
      <c r="A23" s="3" t="s">
        <v>15</v>
      </c>
      <c r="B23" s="20">
        <f>SUM(B24:B27)</f>
        <v>0</v>
      </c>
      <c r="C23" s="20">
        <f t="shared" ref="C23:K23" si="2">SUM(C24:C27)</f>
        <v>0</v>
      </c>
      <c r="D23" s="20">
        <f t="shared" si="2"/>
        <v>0</v>
      </c>
      <c r="E23" s="20">
        <f t="shared" si="2"/>
        <v>9409</v>
      </c>
      <c r="F23" s="20">
        <f t="shared" si="2"/>
        <v>11968</v>
      </c>
      <c r="G23" s="20">
        <f t="shared" si="2"/>
        <v>15024</v>
      </c>
      <c r="H23" s="20">
        <f t="shared" si="2"/>
        <v>817586</v>
      </c>
      <c r="I23" s="20">
        <f t="shared" si="2"/>
        <v>980234</v>
      </c>
      <c r="J23" s="20">
        <f t="shared" si="2"/>
        <v>1209189</v>
      </c>
      <c r="K23" s="20">
        <f t="shared" si="2"/>
        <v>1445433</v>
      </c>
    </row>
    <row r="24" spans="1:11" ht="15.75">
      <c r="A24" s="25" t="s">
        <v>16</v>
      </c>
      <c r="B24" s="16">
        <v>0</v>
      </c>
      <c r="C24" s="16">
        <v>0</v>
      </c>
      <c r="D24" s="16">
        <v>0</v>
      </c>
      <c r="E24" s="21">
        <v>9409</v>
      </c>
      <c r="F24" s="21">
        <v>11968</v>
      </c>
      <c r="G24" s="21">
        <v>15024</v>
      </c>
      <c r="H24" s="21">
        <v>175823</v>
      </c>
      <c r="I24" s="22">
        <v>241429</v>
      </c>
      <c r="J24" s="22">
        <v>147041</v>
      </c>
      <c r="K24" s="22">
        <v>147041</v>
      </c>
    </row>
    <row r="25" spans="1:11" ht="45">
      <c r="A25" s="25" t="s">
        <v>17</v>
      </c>
      <c r="B25" s="16">
        <v>0</v>
      </c>
      <c r="C25" s="16">
        <v>0</v>
      </c>
      <c r="D25" s="16">
        <v>0</v>
      </c>
      <c r="E25" s="16">
        <v>0</v>
      </c>
      <c r="F25" s="15">
        <v>0</v>
      </c>
      <c r="G25" s="15">
        <v>0</v>
      </c>
      <c r="H25" s="15">
        <v>641763</v>
      </c>
      <c r="I25" s="15">
        <v>738805</v>
      </c>
      <c r="J25" s="10">
        <v>823148</v>
      </c>
      <c r="K25" s="10">
        <v>946792</v>
      </c>
    </row>
    <row r="26" spans="1:11" ht="75" hidden="1">
      <c r="A26" s="25" t="s">
        <v>40</v>
      </c>
      <c r="B26" s="16">
        <v>0</v>
      </c>
      <c r="C26" s="16">
        <v>0</v>
      </c>
      <c r="D26" s="16">
        <v>0</v>
      </c>
      <c r="E26" s="16">
        <v>0</v>
      </c>
      <c r="F26" s="15">
        <v>0</v>
      </c>
      <c r="G26" s="11">
        <v>0</v>
      </c>
      <c r="H26" s="11">
        <v>0</v>
      </c>
      <c r="I26" s="11">
        <v>0</v>
      </c>
      <c r="J26" s="11">
        <v>0</v>
      </c>
      <c r="K26" s="11">
        <v>0</v>
      </c>
    </row>
    <row r="27" spans="1:11" ht="75">
      <c r="A27" s="25" t="s">
        <v>24</v>
      </c>
      <c r="B27" s="16">
        <v>0</v>
      </c>
      <c r="C27" s="16">
        <v>0</v>
      </c>
      <c r="D27" s="16">
        <v>0</v>
      </c>
      <c r="E27" s="16">
        <v>0</v>
      </c>
      <c r="F27" s="15">
        <v>0</v>
      </c>
      <c r="G27" s="11">
        <v>0</v>
      </c>
      <c r="H27" s="11">
        <v>0</v>
      </c>
      <c r="I27" s="11">
        <v>0</v>
      </c>
      <c r="J27" s="11">
        <v>239000</v>
      </c>
      <c r="K27" s="11">
        <v>351600</v>
      </c>
    </row>
    <row r="28" spans="1:11" ht="29.25">
      <c r="A28" s="3" t="s">
        <v>7</v>
      </c>
      <c r="B28" s="20">
        <f>SUM(B29:B36)</f>
        <v>13365</v>
      </c>
      <c r="C28" s="20">
        <f t="shared" ref="C28:K28" si="3">SUM(C29:C36)</f>
        <v>7152</v>
      </c>
      <c r="D28" s="20">
        <f t="shared" si="3"/>
        <v>11049</v>
      </c>
      <c r="E28" s="20">
        <f t="shared" si="3"/>
        <v>223698</v>
      </c>
      <c r="F28" s="20">
        <f t="shared" si="3"/>
        <v>108957</v>
      </c>
      <c r="G28" s="20">
        <f t="shared" si="3"/>
        <v>54633</v>
      </c>
      <c r="H28" s="20">
        <f t="shared" si="3"/>
        <v>54633</v>
      </c>
      <c r="I28" s="20">
        <f t="shared" si="3"/>
        <v>24487</v>
      </c>
      <c r="J28" s="20">
        <f t="shared" si="3"/>
        <v>21731</v>
      </c>
      <c r="K28" s="20">
        <f t="shared" si="3"/>
        <v>21731</v>
      </c>
    </row>
    <row r="29" spans="1:11" ht="45">
      <c r="A29" s="25" t="s">
        <v>8</v>
      </c>
      <c r="B29" s="16">
        <v>46</v>
      </c>
      <c r="C29" s="16">
        <v>87</v>
      </c>
      <c r="D29" s="16">
        <v>0</v>
      </c>
      <c r="E29" s="16">
        <v>1762</v>
      </c>
      <c r="F29" s="13">
        <v>1141</v>
      </c>
      <c r="G29" s="13">
        <v>445</v>
      </c>
      <c r="H29" s="13">
        <v>445</v>
      </c>
      <c r="I29" s="13">
        <v>445</v>
      </c>
      <c r="J29" s="19">
        <v>445</v>
      </c>
      <c r="K29" s="19">
        <v>445</v>
      </c>
    </row>
    <row r="30" spans="1:11" ht="60">
      <c r="A30" s="24" t="s">
        <v>9</v>
      </c>
      <c r="B30" s="16">
        <v>91</v>
      </c>
      <c r="C30" s="16">
        <v>451</v>
      </c>
      <c r="D30" s="16">
        <v>70</v>
      </c>
      <c r="E30" s="16">
        <v>1613</v>
      </c>
      <c r="F30" s="16">
        <v>1723</v>
      </c>
      <c r="G30" s="16">
        <v>1986</v>
      </c>
      <c r="H30" s="16">
        <v>1986</v>
      </c>
      <c r="I30" s="16">
        <v>1986</v>
      </c>
      <c r="J30" s="19">
        <v>1986</v>
      </c>
      <c r="K30" s="19">
        <v>1986</v>
      </c>
    </row>
    <row r="31" spans="1:11" ht="30">
      <c r="A31" s="24" t="s">
        <v>19</v>
      </c>
      <c r="B31" s="13">
        <v>13228</v>
      </c>
      <c r="C31" s="13">
        <v>6614</v>
      </c>
      <c r="D31" s="13">
        <v>10979</v>
      </c>
      <c r="E31" s="13">
        <v>6537</v>
      </c>
      <c r="F31" s="13">
        <v>13379</v>
      </c>
      <c r="G31" s="13">
        <v>30146</v>
      </c>
      <c r="H31" s="13">
        <v>30146</v>
      </c>
      <c r="I31" s="13">
        <v>0</v>
      </c>
      <c r="J31" s="19">
        <v>0</v>
      </c>
      <c r="K31" s="19">
        <v>0</v>
      </c>
    </row>
    <row r="32" spans="1:11" ht="60">
      <c r="A32" s="24" t="s">
        <v>25</v>
      </c>
      <c r="B32" s="16">
        <v>0</v>
      </c>
      <c r="C32" s="16">
        <v>0</v>
      </c>
      <c r="D32" s="16">
        <v>0</v>
      </c>
      <c r="E32" s="16">
        <v>213786</v>
      </c>
      <c r="F32" s="16">
        <v>0</v>
      </c>
      <c r="G32" s="16">
        <v>0</v>
      </c>
      <c r="H32" s="16">
        <v>0</v>
      </c>
      <c r="I32" s="16">
        <v>0</v>
      </c>
      <c r="J32" s="16">
        <v>0</v>
      </c>
      <c r="K32" s="16"/>
    </row>
    <row r="33" spans="1:12" ht="90">
      <c r="A33" s="24" t="s">
        <v>26</v>
      </c>
      <c r="B33" s="16">
        <v>0</v>
      </c>
      <c r="C33" s="16">
        <v>0</v>
      </c>
      <c r="D33" s="16">
        <v>0</v>
      </c>
      <c r="E33" s="16">
        <v>0</v>
      </c>
      <c r="F33" s="16">
        <v>92705</v>
      </c>
      <c r="G33" s="16">
        <v>0</v>
      </c>
      <c r="H33" s="17">
        <v>0</v>
      </c>
      <c r="I33" s="17">
        <v>0</v>
      </c>
      <c r="J33" s="17">
        <v>0</v>
      </c>
      <c r="K33" s="17"/>
    </row>
    <row r="34" spans="1:12" ht="90">
      <c r="A34" s="25" t="s">
        <v>27</v>
      </c>
      <c r="B34" s="16">
        <v>0</v>
      </c>
      <c r="C34" s="16">
        <v>0</v>
      </c>
      <c r="D34" s="16">
        <v>0</v>
      </c>
      <c r="E34" s="16">
        <v>0</v>
      </c>
      <c r="F34" s="16">
        <v>9</v>
      </c>
      <c r="G34" s="16">
        <v>5802</v>
      </c>
      <c r="H34" s="17">
        <v>5802</v>
      </c>
      <c r="I34" s="17">
        <v>5802</v>
      </c>
      <c r="J34" s="19">
        <v>5802</v>
      </c>
      <c r="K34" s="19">
        <v>5802</v>
      </c>
    </row>
    <row r="35" spans="1:12" ht="45">
      <c r="A35" s="25" t="s">
        <v>37</v>
      </c>
      <c r="B35" s="16">
        <v>0</v>
      </c>
      <c r="C35" s="16">
        <v>0</v>
      </c>
      <c r="D35" s="16">
        <v>0</v>
      </c>
      <c r="E35" s="16">
        <v>0</v>
      </c>
      <c r="F35" s="16">
        <v>0</v>
      </c>
      <c r="G35" s="16">
        <v>13498</v>
      </c>
      <c r="H35" s="16">
        <v>13498</v>
      </c>
      <c r="I35" s="16">
        <v>13498</v>
      </c>
      <c r="J35" s="16">
        <v>13498</v>
      </c>
      <c r="K35" s="16">
        <v>13498</v>
      </c>
    </row>
    <row r="36" spans="1:12" ht="75">
      <c r="A36" s="25" t="s">
        <v>38</v>
      </c>
      <c r="B36" s="16">
        <v>0</v>
      </c>
      <c r="C36" s="16">
        <v>0</v>
      </c>
      <c r="D36" s="16">
        <v>0</v>
      </c>
      <c r="E36" s="16">
        <v>0</v>
      </c>
      <c r="F36" s="16">
        <v>0</v>
      </c>
      <c r="G36" s="16">
        <v>2756</v>
      </c>
      <c r="H36" s="16">
        <v>2756</v>
      </c>
      <c r="I36" s="16">
        <v>2756</v>
      </c>
      <c r="J36" s="16">
        <v>0</v>
      </c>
      <c r="K36" s="16">
        <v>0</v>
      </c>
    </row>
    <row r="37" spans="1:12" ht="43.5">
      <c r="A37" s="5" t="s">
        <v>10</v>
      </c>
      <c r="B37" s="20">
        <v>240</v>
      </c>
      <c r="C37" s="20">
        <v>324</v>
      </c>
      <c r="D37" s="20">
        <v>680</v>
      </c>
      <c r="E37" s="20">
        <v>240</v>
      </c>
      <c r="F37" s="20">
        <v>543</v>
      </c>
      <c r="G37" s="20">
        <v>650</v>
      </c>
      <c r="H37" s="20">
        <v>650</v>
      </c>
      <c r="I37" s="20">
        <v>0</v>
      </c>
      <c r="J37" s="20">
        <v>0</v>
      </c>
      <c r="K37" s="20">
        <v>0</v>
      </c>
    </row>
    <row r="38" spans="1:12" ht="20.25" customHeight="1">
      <c r="A38" s="6" t="s">
        <v>11</v>
      </c>
      <c r="B38" s="23">
        <f t="shared" ref="B38:K38" si="4">B37+B28+B23+B16+B5</f>
        <v>185810</v>
      </c>
      <c r="C38" s="23">
        <f t="shared" si="4"/>
        <v>322813</v>
      </c>
      <c r="D38" s="23">
        <f t="shared" si="4"/>
        <v>622786</v>
      </c>
      <c r="E38" s="23">
        <f t="shared" si="4"/>
        <v>1091278</v>
      </c>
      <c r="F38" s="23">
        <f t="shared" si="4"/>
        <v>1739292</v>
      </c>
      <c r="G38" s="23">
        <f t="shared" si="4"/>
        <v>1800491</v>
      </c>
      <c r="H38" s="23">
        <f t="shared" si="4"/>
        <v>3074629</v>
      </c>
      <c r="I38" s="23">
        <f t="shared" si="4"/>
        <v>2942961</v>
      </c>
      <c r="J38" s="23">
        <f t="shared" si="4"/>
        <v>2576036</v>
      </c>
      <c r="K38" s="23">
        <f t="shared" si="4"/>
        <v>2576640</v>
      </c>
      <c r="L38" s="7"/>
    </row>
    <row r="39" spans="1:12" ht="136.5" customHeight="1">
      <c r="A39" s="29" t="s">
        <v>42</v>
      </c>
      <c r="B39" s="29"/>
      <c r="C39" s="29"/>
      <c r="D39" s="29"/>
      <c r="E39" s="29"/>
      <c r="F39" s="29"/>
      <c r="G39" s="29"/>
      <c r="H39" s="29"/>
      <c r="I39" s="29"/>
      <c r="J39" s="29"/>
      <c r="K39" s="29"/>
    </row>
    <row r="40" spans="1:12" hidden="1">
      <c r="B40" s="7" t="e">
        <f>B37+B28+#REF!+B23+B5</f>
        <v>#REF!</v>
      </c>
      <c r="C40" s="7" t="e">
        <f>C37+C28+#REF!+C23+C5</f>
        <v>#REF!</v>
      </c>
      <c r="D40" s="7" t="e">
        <f>D37+D28+#REF!+D23+D5</f>
        <v>#REF!</v>
      </c>
      <c r="E40" s="7" t="e">
        <f>E37+E28+#REF!+E23+E5</f>
        <v>#REF!</v>
      </c>
      <c r="F40" s="7" t="e">
        <f>F37+F28+#REF!+F23+F5</f>
        <v>#REF!</v>
      </c>
      <c r="G40" s="7" t="e">
        <f>G37+G28+#REF!+G23+G5</f>
        <v>#REF!</v>
      </c>
      <c r="H40" s="7" t="e">
        <f>H37+H28+#REF!+H23+H5</f>
        <v>#REF!</v>
      </c>
      <c r="I40" s="7" t="e">
        <f>I37+I28+#REF!+I23+I5</f>
        <v>#REF!</v>
      </c>
      <c r="J40" s="7" t="e">
        <f>J37+J28+#REF!+J23+J5</f>
        <v>#REF!</v>
      </c>
    </row>
    <row r="41" spans="1:12" hidden="1"/>
    <row r="42" spans="1:12" hidden="1">
      <c r="B42" s="7" t="e">
        <f>B37+B28+#REF!+B5+B23</f>
        <v>#REF!</v>
      </c>
      <c r="C42" s="7" t="e">
        <f>C37+C28+#REF!+C5+C23</f>
        <v>#REF!</v>
      </c>
      <c r="D42" s="7" t="e">
        <f>D37+D28+#REF!+D5+D23</f>
        <v>#REF!</v>
      </c>
      <c r="E42" s="7" t="e">
        <f>E37+E28+#REF!+E5+E23</f>
        <v>#REF!</v>
      </c>
      <c r="F42" s="7" t="e">
        <f>F37+F28+#REF!+F5+F23</f>
        <v>#REF!</v>
      </c>
      <c r="G42" s="7" t="e">
        <f>G37+G28+#REF!+G5+G23</f>
        <v>#REF!</v>
      </c>
      <c r="H42" s="7" t="e">
        <f>H37+H28+#REF!+H5+H23</f>
        <v>#REF!</v>
      </c>
      <c r="I42" s="7" t="e">
        <f>I37+I28+#REF!+I5+I23</f>
        <v>#REF!</v>
      </c>
      <c r="J42" s="7" t="e">
        <f>J37+J28+#REF!+J5+J23</f>
        <v>#REF!</v>
      </c>
    </row>
    <row r="43" spans="1:12" hidden="1">
      <c r="B43" s="7">
        <f>SUM(B5:B37)</f>
        <v>371380</v>
      </c>
      <c r="C43" s="7">
        <f t="shared" ref="C43:J43" si="5">SUM(C5:C37)</f>
        <v>645302</v>
      </c>
      <c r="D43" s="7">
        <f t="shared" si="5"/>
        <v>1244892</v>
      </c>
      <c r="E43" s="7">
        <f t="shared" si="5"/>
        <v>2182316</v>
      </c>
      <c r="F43" s="7">
        <f t="shared" si="5"/>
        <v>3478041</v>
      </c>
      <c r="G43" s="7">
        <f t="shared" si="5"/>
        <v>3600332</v>
      </c>
      <c r="H43" s="7">
        <f t="shared" si="5"/>
        <v>6148608</v>
      </c>
      <c r="I43" s="7">
        <f t="shared" si="5"/>
        <v>5885922</v>
      </c>
      <c r="J43" s="7">
        <f t="shared" si="5"/>
        <v>5152072</v>
      </c>
    </row>
    <row r="44" spans="1:12" hidden="1">
      <c r="B44" s="7" t="e">
        <f>B43-B42</f>
        <v>#REF!</v>
      </c>
      <c r="C44" s="7" t="e">
        <f t="shared" ref="C44:J44" si="6">C43-C42</f>
        <v>#REF!</v>
      </c>
      <c r="D44" s="7" t="e">
        <f t="shared" si="6"/>
        <v>#REF!</v>
      </c>
      <c r="E44" s="7" t="e">
        <f t="shared" si="6"/>
        <v>#REF!</v>
      </c>
      <c r="F44" s="7" t="e">
        <f t="shared" si="6"/>
        <v>#REF!</v>
      </c>
      <c r="G44" s="7" t="e">
        <f t="shared" si="6"/>
        <v>#REF!</v>
      </c>
      <c r="H44" s="7" t="e">
        <f t="shared" si="6"/>
        <v>#REF!</v>
      </c>
      <c r="I44" s="7" t="e">
        <f t="shared" si="6"/>
        <v>#REF!</v>
      </c>
      <c r="J44" s="7" t="e">
        <f t="shared" si="6"/>
        <v>#REF!</v>
      </c>
    </row>
    <row r="45" spans="1:12" hidden="1">
      <c r="B45" s="7" t="e">
        <f>B44-B40</f>
        <v>#REF!</v>
      </c>
      <c r="C45" s="7" t="e">
        <f t="shared" ref="C45:J45" si="7">C44-C40</f>
        <v>#REF!</v>
      </c>
      <c r="D45" s="7" t="e">
        <f t="shared" si="7"/>
        <v>#REF!</v>
      </c>
      <c r="E45" s="7" t="e">
        <f t="shared" si="7"/>
        <v>#REF!</v>
      </c>
      <c r="F45" s="7" t="e">
        <f t="shared" si="7"/>
        <v>#REF!</v>
      </c>
      <c r="G45" s="7" t="e">
        <f t="shared" si="7"/>
        <v>#REF!</v>
      </c>
      <c r="H45" s="7" t="e">
        <f t="shared" si="7"/>
        <v>#REF!</v>
      </c>
      <c r="I45" s="7" t="e">
        <f t="shared" si="7"/>
        <v>#REF!</v>
      </c>
      <c r="J45" s="7" t="e">
        <f t="shared" si="7"/>
        <v>#REF!</v>
      </c>
    </row>
    <row r="46" spans="1:12">
      <c r="G46" s="7"/>
      <c r="H46" s="7"/>
      <c r="I46" s="7"/>
      <c r="J46" s="7"/>
      <c r="K46" s="7"/>
    </row>
  </sheetData>
  <mergeCells count="3">
    <mergeCell ref="A2:K2"/>
    <mergeCell ref="I1:K1"/>
    <mergeCell ref="A39:K39"/>
  </mergeCells>
  <printOptions horizontalCentered="1"/>
  <pageMargins left="0.70866141732283472" right="0.70866141732283472" top="0.35433070866141736" bottom="0.35433070866141736" header="0.31496062992125984" footer="0.31496062992125984"/>
  <pageSetup paperSize="9" scale="56"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на 01.08.23 </vt:lpstr>
      <vt:lpstr>'на 01.08.23 '!Область_печати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2023-08-10T11:20:50Z</dcterms:modified>
</cp:coreProperties>
</file>