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I40" i="3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4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40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4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C14"/>
  <c r="C24"/>
  <c r="C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J40"/>
  <c r="G40" l="1"/>
  <c r="L40" s="1"/>
  <c r="K22"/>
  <c r="K40" s="1"/>
  <c r="C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<sst xmlns="http://schemas.openxmlformats.org/spreadsheetml/2006/main" count="100" uniqueCount="89">
  <si>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</si>
  <si>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</si>
  <si>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</si>
  <si>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</si>
  <si>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</si>
  <si>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</si>
  <si>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</si>
  <si>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</si>
  <si>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</si>
  <si>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</si>
  <si>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</si>
  <si>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</si>
  <si>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</si>
  <si>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</si>
  <si>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</si>
  <si>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</si>
  <si>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</si>
  <si>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</si>
  <si>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</si>
  <si>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</si>
  <si>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</si>
  <si>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</si>
  <si>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</si>
  <si>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</si>
  <si>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</si>
  <si>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</si>
  <si>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</si>
  <si>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</si>
  <si>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</si>
  <si>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</si>
  <si>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</si>
  <si>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</si>
  <si>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</si>
  <si>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</si>
  <si>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</si>
  <si>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</si>
  <si>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</si>
  <si>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</si>
  <si>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</si>
  <si>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</si>
  <si>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</si>
  <si>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</si>
  <si>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</si>
  <si>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</si>
  <si>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</si>
  <si>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</si>
  <si>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</si>
  <si>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</si>
  <si>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</si>
  <si>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</si>
  <si>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</si>
  <si>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</si>
  <si>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</si>
  <si>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</si>
  <si>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</si>
  <si>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</si>
  <si>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</si>
  <si>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</si>
  <si>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</si>
  <si>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</si>
  <si>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</si>
  <si>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</si>
  <si>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</si>
  <si>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</si>
  <si>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</si>
  <si>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</si>
  <si>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</si>
  <si>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</si>
  <si>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</si>
  <si>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</si>
  <si>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</si>
  <si>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</si>
  <si>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</si>
  <si>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</si>
  <si>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</si>
  <si>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</si>
  <si>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</si>
  <si>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</si>
  <si>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01.01.2023 года от показателя на 01.01.2022 года, (+/-)</t>
  </si>
  <si>
    <t>Темп роста (снижения) 2022 года к 2021 году, %</t>
  </si>
  <si>
    <t>Отклонение показателя на 01.01.2024 года от показателя на 01.01.2023 года, (+/-)</t>
  </si>
  <si>
    <t>Темп роста (снижения) 2023 года к 2022 году, %</t>
  </si>
  <si>
    <t xml:space="preserve">Задолженность на 01.01.2022 </t>
  </si>
  <si>
    <t>Задолженность на 01.01.2023</t>
  </si>
  <si>
    <t>Задолженность на 01.01.2024</t>
  </si>
  <si>
    <t>Сведения о задолженности по земельному налогу по состоянию на 01.05.2024 года</t>
  </si>
  <si>
    <t xml:space="preserve">Задолженность на 01.05.2024 </t>
  </si>
  <si>
    <t>Отклонение показателя на 01.05.2024 года от показателя на 01.01.2024 года, (+/-)</t>
  </si>
  <si>
    <t>Темп роста (снижения) 01.05.2024 года к 01.01.2024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</si>
</sst>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zoomScale="90" zoomScaleNormal="80" zoomScaleSheetLayoutView="90" workbookViewId="0">
      <selection activeCell="R19" sqref="R19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82</v>
      </c>
      <c r="D5" s="12" t="s">
        <v>83</v>
      </c>
      <c r="E5" s="12" t="s">
        <v>78</v>
      </c>
      <c r="F5" s="12" t="s">
        <v>79</v>
      </c>
      <c r="G5" s="12" t="s">
        <v>84</v>
      </c>
      <c r="H5" s="12" t="s">
        <v>80</v>
      </c>
      <c r="I5" s="12" t="s">
        <v>81</v>
      </c>
      <c r="J5" s="12" t="s">
        <v>86</v>
      </c>
      <c r="K5" s="12" t="s">
        <v>87</v>
      </c>
      <c r="L5" s="12" t="s">
        <v>88</v>
      </c>
    </row>
    <row r="6" spans="1:16" ht="18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2009</v>
      </c>
      <c r="D7" s="15">
        <v>1878</v>
      </c>
      <c r="E7" s="16">
        <f>D7-C7</f>
        <v>-131</v>
      </c>
      <c r="F7" s="29">
        <f>D7/C7*100</f>
        <v>93.479342956694879</v>
      </c>
      <c r="G7" s="15">
        <v>1850</v>
      </c>
      <c r="H7" s="16">
        <f>G7-D7</f>
        <v>-28</v>
      </c>
      <c r="I7" s="29">
        <f>G7/D7*100</f>
        <v>98.50905218317358</v>
      </c>
      <c r="J7" s="15">
        <v>1493</v>
      </c>
      <c r="K7" s="16">
        <f>J7-G7</f>
        <v>-357</v>
      </c>
      <c r="L7" s="31">
        <f>J7/G7*100</f>
        <v>80.702702702702695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2977</v>
      </c>
      <c r="D8" s="15">
        <v>2249</v>
      </c>
      <c r="E8" s="16">
        <f t="shared" ref="E8:E39" si="0">D8-C8</f>
        <v>-728</v>
      </c>
      <c r="F8" s="29">
        <f t="shared" ref="F8:F39" si="1">D8/C8*100</f>
        <v>75.545851528384276</v>
      </c>
      <c r="G8" s="15">
        <v>1802</v>
      </c>
      <c r="H8" s="16">
        <f t="shared" ref="H8:H39" si="2">G8-D8</f>
        <v>-447</v>
      </c>
      <c r="I8" s="29">
        <f t="shared" ref="I8:I40" si="3">G8/D8*100</f>
        <v>80.124499777678977</v>
      </c>
      <c r="J8" s="15">
        <v>1435</v>
      </c>
      <c r="K8" s="16">
        <f t="shared" ref="K8:K39" si="4">J8-G8</f>
        <v>-367</v>
      </c>
      <c r="L8" s="31">
        <f t="shared" ref="L8:L39" si="5">J8/G8*100</f>
        <v>79.633740288568262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3687</v>
      </c>
      <c r="D9" s="15">
        <v>4241</v>
      </c>
      <c r="E9" s="16">
        <f t="shared" si="0"/>
        <v>554</v>
      </c>
      <c r="F9" s="29">
        <f t="shared" si="1"/>
        <v>115.0257662055872</v>
      </c>
      <c r="G9" s="15">
        <v>3690</v>
      </c>
      <c r="H9" s="16">
        <f t="shared" si="2"/>
        <v>-551</v>
      </c>
      <c r="I9" s="29">
        <f t="shared" si="3"/>
        <v>87.007781183683093</v>
      </c>
      <c r="J9" s="15">
        <v>2835</v>
      </c>
      <c r="K9" s="16">
        <f t="shared" si="4"/>
        <v>-855</v>
      </c>
      <c r="L9" s="31">
        <f t="shared" si="5"/>
        <v>76.829268292682926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4443</v>
      </c>
      <c r="D10" s="15">
        <v>4324</v>
      </c>
      <c r="E10" s="16">
        <f t="shared" si="0"/>
        <v>-119</v>
      </c>
      <c r="F10" s="29">
        <f t="shared" si="1"/>
        <v>97.321629529597118</v>
      </c>
      <c r="G10" s="15">
        <v>3878</v>
      </c>
      <c r="H10" s="16">
        <f t="shared" si="2"/>
        <v>-446</v>
      </c>
      <c r="I10" s="29">
        <f t="shared" si="3"/>
        <v>89.6854764107308</v>
      </c>
      <c r="J10" s="15">
        <v>2932</v>
      </c>
      <c r="K10" s="16">
        <f t="shared" si="4"/>
        <v>-946</v>
      </c>
      <c r="L10" s="31">
        <f t="shared" si="5"/>
        <v>75.605982465188234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11402</v>
      </c>
      <c r="D11" s="15">
        <v>1247</v>
      </c>
      <c r="E11" s="16">
        <f t="shared" si="0"/>
        <v>-10155</v>
      </c>
      <c r="F11" s="29">
        <f t="shared" si="1"/>
        <v>10.936677775828802</v>
      </c>
      <c r="G11" s="15">
        <v>1111</v>
      </c>
      <c r="H11" s="16">
        <f t="shared" si="2"/>
        <v>-136</v>
      </c>
      <c r="I11" s="29">
        <f t="shared" si="3"/>
        <v>89.093825180433043</v>
      </c>
      <c r="J11" s="15">
        <v>869</v>
      </c>
      <c r="K11" s="16">
        <f t="shared" si="4"/>
        <v>-242</v>
      </c>
      <c r="L11" s="31">
        <f t="shared" si="5"/>
        <v>78.21782178217822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10412</v>
      </c>
      <c r="D12" s="15">
        <v>13489</v>
      </c>
      <c r="E12" s="16">
        <f t="shared" si="0"/>
        <v>3077</v>
      </c>
      <c r="F12" s="29">
        <f t="shared" si="1"/>
        <v>129.5524394928928</v>
      </c>
      <c r="G12" s="15">
        <v>10412</v>
      </c>
      <c r="H12" s="16">
        <f t="shared" si="2"/>
        <v>-3077</v>
      </c>
      <c r="I12" s="29">
        <f t="shared" si="3"/>
        <v>77.188820520424045</v>
      </c>
      <c r="J12" s="15">
        <v>6128</v>
      </c>
      <c r="K12" s="16">
        <f t="shared" si="4"/>
        <v>-4284</v>
      </c>
      <c r="L12" s="31">
        <f t="shared" si="5"/>
        <v>58.855167114867456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4552</v>
      </c>
      <c r="D13" s="15">
        <v>4399</v>
      </c>
      <c r="E13" s="16">
        <f t="shared" si="0"/>
        <v>-153</v>
      </c>
      <c r="F13" s="29">
        <f t="shared" si="1"/>
        <v>96.63884007029877</v>
      </c>
      <c r="G13" s="15">
        <v>4279</v>
      </c>
      <c r="H13" s="16">
        <f t="shared" si="2"/>
        <v>-120</v>
      </c>
      <c r="I13" s="29">
        <f t="shared" si="3"/>
        <v>97.272107297112981</v>
      </c>
      <c r="J13" s="15">
        <v>3301</v>
      </c>
      <c r="K13" s="16">
        <f t="shared" si="4"/>
        <v>-978</v>
      </c>
      <c r="L13" s="31">
        <f t="shared" si="5"/>
        <v>77.144192568357099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f>1587+1</f>
        <v>1588</v>
      </c>
      <c r="D14" s="15">
        <v>937</v>
      </c>
      <c r="E14" s="16">
        <f t="shared" si="0"/>
        <v>-651</v>
      </c>
      <c r="F14" s="29">
        <f t="shared" si="1"/>
        <v>59.005037783375315</v>
      </c>
      <c r="G14" s="15">
        <v>926</v>
      </c>
      <c r="H14" s="16">
        <f t="shared" si="2"/>
        <v>-11</v>
      </c>
      <c r="I14" s="29">
        <f t="shared" si="3"/>
        <v>98.826040554962646</v>
      </c>
      <c r="J14" s="15">
        <v>770</v>
      </c>
      <c r="K14" s="16">
        <f t="shared" si="4"/>
        <v>-156</v>
      </c>
      <c r="L14" s="31">
        <f t="shared" si="5"/>
        <v>83.15334773218143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2230</v>
      </c>
      <c r="D15" s="15">
        <v>2562</v>
      </c>
      <c r="E15" s="16">
        <f t="shared" si="0"/>
        <v>332</v>
      </c>
      <c r="F15" s="29">
        <f t="shared" si="1"/>
        <v>114.88789237668162</v>
      </c>
      <c r="G15" s="15">
        <v>1966</v>
      </c>
      <c r="H15" s="16">
        <f t="shared" si="2"/>
        <v>-596</v>
      </c>
      <c r="I15" s="29">
        <f t="shared" si="3"/>
        <v>76.736924277907875</v>
      </c>
      <c r="J15" s="15">
        <v>1647</v>
      </c>
      <c r="K15" s="16">
        <f t="shared" si="4"/>
        <v>-319</v>
      </c>
      <c r="L15" s="31">
        <f t="shared" si="5"/>
        <v>83.774160732451676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2544</v>
      </c>
      <c r="D16" s="15">
        <v>2276</v>
      </c>
      <c r="E16" s="16">
        <f t="shared" si="0"/>
        <v>-268</v>
      </c>
      <c r="F16" s="29">
        <f t="shared" si="1"/>
        <v>89.465408805031444</v>
      </c>
      <c r="G16" s="15">
        <v>2097</v>
      </c>
      <c r="H16" s="16">
        <f t="shared" si="2"/>
        <v>-179</v>
      </c>
      <c r="I16" s="29">
        <f t="shared" si="3"/>
        <v>92.135325131810191</v>
      </c>
      <c r="J16" s="15">
        <v>1613</v>
      </c>
      <c r="K16" s="16">
        <f t="shared" si="4"/>
        <v>-484</v>
      </c>
      <c r="L16" s="31">
        <f t="shared" si="5"/>
        <v>76.919408679065327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38031</v>
      </c>
      <c r="D17" s="15">
        <v>37093</v>
      </c>
      <c r="E17" s="16">
        <f t="shared" si="0"/>
        <v>-938</v>
      </c>
      <c r="F17" s="29">
        <f t="shared" si="1"/>
        <v>97.533591017853865</v>
      </c>
      <c r="G17" s="15">
        <v>27559</v>
      </c>
      <c r="H17" s="16">
        <f t="shared" si="2"/>
        <v>-9534</v>
      </c>
      <c r="I17" s="29">
        <f t="shared" si="3"/>
        <v>74.297037176825825</v>
      </c>
      <c r="J17" s="15">
        <v>21539</v>
      </c>
      <c r="K17" s="16">
        <f t="shared" si="4"/>
        <v>-6020</v>
      </c>
      <c r="L17" s="31">
        <f t="shared" si="5"/>
        <v>78.155956311912618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3328</v>
      </c>
      <c r="D18" s="15">
        <v>2793</v>
      </c>
      <c r="E18" s="16">
        <f t="shared" si="0"/>
        <v>-535</v>
      </c>
      <c r="F18" s="29">
        <f t="shared" si="1"/>
        <v>83.92427884615384</v>
      </c>
      <c r="G18" s="15">
        <v>2172</v>
      </c>
      <c r="H18" s="16">
        <f t="shared" si="2"/>
        <v>-621</v>
      </c>
      <c r="I18" s="29">
        <f t="shared" si="3"/>
        <v>77.765843179377015</v>
      </c>
      <c r="J18" s="15">
        <v>1911</v>
      </c>
      <c r="K18" s="16">
        <f t="shared" si="4"/>
        <v>-261</v>
      </c>
      <c r="L18" s="31">
        <f t="shared" si="5"/>
        <v>87.983425414364632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5176</v>
      </c>
      <c r="D19" s="15">
        <v>6589</v>
      </c>
      <c r="E19" s="16">
        <f t="shared" si="0"/>
        <v>1413</v>
      </c>
      <c r="F19" s="29">
        <f t="shared" si="1"/>
        <v>127.29907264296753</v>
      </c>
      <c r="G19" s="15">
        <v>4323</v>
      </c>
      <c r="H19" s="16">
        <f t="shared" si="2"/>
        <v>-2266</v>
      </c>
      <c r="I19" s="29">
        <f t="shared" si="3"/>
        <v>65.609348914858103</v>
      </c>
      <c r="J19" s="15">
        <v>3531</v>
      </c>
      <c r="K19" s="16">
        <f t="shared" si="4"/>
        <v>-792</v>
      </c>
      <c r="L19" s="31">
        <f t="shared" si="5"/>
        <v>81.679389312977108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2929</v>
      </c>
      <c r="D20" s="15">
        <v>2614</v>
      </c>
      <c r="E20" s="16">
        <f t="shared" si="0"/>
        <v>-315</v>
      </c>
      <c r="F20" s="29">
        <f t="shared" si="1"/>
        <v>89.245476271765114</v>
      </c>
      <c r="G20" s="15">
        <v>1653</v>
      </c>
      <c r="H20" s="16">
        <f t="shared" si="2"/>
        <v>-961</v>
      </c>
      <c r="I20" s="29">
        <f t="shared" si="3"/>
        <v>63.236419280795722</v>
      </c>
      <c r="J20" s="15">
        <v>1176</v>
      </c>
      <c r="K20" s="16">
        <f t="shared" si="4"/>
        <v>-477</v>
      </c>
      <c r="L20" s="31">
        <f t="shared" si="5"/>
        <v>71.14337568058076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6462</v>
      </c>
      <c r="D21" s="15">
        <v>6398</v>
      </c>
      <c r="E21" s="16">
        <f t="shared" si="0"/>
        <v>-64</v>
      </c>
      <c r="F21" s="29">
        <f t="shared" si="1"/>
        <v>99.009594552770039</v>
      </c>
      <c r="G21" s="15">
        <v>4631</v>
      </c>
      <c r="H21" s="16">
        <f t="shared" si="2"/>
        <v>-1767</v>
      </c>
      <c r="I21" s="29">
        <f t="shared" si="3"/>
        <v>72.381994373241639</v>
      </c>
      <c r="J21" s="15">
        <v>3837</v>
      </c>
      <c r="K21" s="16">
        <f t="shared" si="4"/>
        <v>-794</v>
      </c>
      <c r="L21" s="31">
        <f t="shared" si="5"/>
        <v>82.854675016195216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f>7024+4</f>
        <v>7028</v>
      </c>
      <c r="D22" s="15">
        <v>7345</v>
      </c>
      <c r="E22" s="16">
        <f t="shared" si="0"/>
        <v>317</v>
      </c>
      <c r="F22" s="29">
        <f t="shared" si="1"/>
        <v>104.51052931132611</v>
      </c>
      <c r="G22" s="15">
        <v>7686</v>
      </c>
      <c r="H22" s="16">
        <f t="shared" si="2"/>
        <v>341</v>
      </c>
      <c r="I22" s="29">
        <f t="shared" si="3"/>
        <v>104.64261402314499</v>
      </c>
      <c r="J22" s="15">
        <v>6866</v>
      </c>
      <c r="K22" s="16">
        <f t="shared" si="4"/>
        <v>-820</v>
      </c>
      <c r="L22" s="31">
        <f t="shared" si="5"/>
        <v>89.331251626333597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4385</v>
      </c>
      <c r="D23" s="15">
        <v>4703</v>
      </c>
      <c r="E23" s="16">
        <f t="shared" si="0"/>
        <v>318</v>
      </c>
      <c r="F23" s="29">
        <f t="shared" si="1"/>
        <v>107.25199543899657</v>
      </c>
      <c r="G23" s="15">
        <v>5063</v>
      </c>
      <c r="H23" s="16">
        <f t="shared" si="2"/>
        <v>360</v>
      </c>
      <c r="I23" s="29">
        <f t="shared" si="3"/>
        <v>107.65468849670424</v>
      </c>
      <c r="J23" s="15">
        <v>2858</v>
      </c>
      <c r="K23" s="16">
        <f t="shared" si="4"/>
        <v>-2205</v>
      </c>
      <c r="L23" s="31">
        <f t="shared" si="5"/>
        <v>56.448745802883671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3810+22</f>
        <v>3832</v>
      </c>
      <c r="D24" s="15">
        <v>3503</v>
      </c>
      <c r="E24" s="16">
        <f t="shared" si="0"/>
        <v>-329</v>
      </c>
      <c r="F24" s="29">
        <f t="shared" si="1"/>
        <v>91.414405010438415</v>
      </c>
      <c r="G24" s="15">
        <v>2812</v>
      </c>
      <c r="H24" s="16">
        <f t="shared" si="2"/>
        <v>-691</v>
      </c>
      <c r="I24" s="29">
        <f t="shared" si="3"/>
        <v>80.274050813588346</v>
      </c>
      <c r="J24" s="15">
        <v>2125</v>
      </c>
      <c r="K24" s="16">
        <f t="shared" si="4"/>
        <v>-687</v>
      </c>
      <c r="L24" s="31">
        <f t="shared" si="5"/>
        <v>75.568990042674258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6336</v>
      </c>
      <c r="D25" s="15">
        <v>5281</v>
      </c>
      <c r="E25" s="16">
        <f t="shared" si="0"/>
        <v>-1055</v>
      </c>
      <c r="F25" s="29">
        <f t="shared" si="1"/>
        <v>83.349116161616166</v>
      </c>
      <c r="G25" s="15">
        <v>3601</v>
      </c>
      <c r="H25" s="16">
        <f t="shared" si="2"/>
        <v>-1680</v>
      </c>
      <c r="I25" s="29">
        <f t="shared" si="3"/>
        <v>68.18784321151297</v>
      </c>
      <c r="J25" s="15">
        <v>3412</v>
      </c>
      <c r="K25" s="16">
        <f t="shared" si="4"/>
        <v>-189</v>
      </c>
      <c r="L25" s="31">
        <f t="shared" si="5"/>
        <v>94.751457928353233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4751</v>
      </c>
      <c r="D26" s="15">
        <v>4344</v>
      </c>
      <c r="E26" s="16">
        <f t="shared" si="0"/>
        <v>-407</v>
      </c>
      <c r="F26" s="29">
        <f t="shared" si="1"/>
        <v>91.433382445800888</v>
      </c>
      <c r="G26" s="15">
        <v>3221</v>
      </c>
      <c r="H26" s="16">
        <f t="shared" si="2"/>
        <v>-1123</v>
      </c>
      <c r="I26" s="29">
        <f t="shared" si="3"/>
        <v>74.148250460405151</v>
      </c>
      <c r="J26" s="15">
        <v>2537</v>
      </c>
      <c r="K26" s="16">
        <f t="shared" si="4"/>
        <v>-684</v>
      </c>
      <c r="L26" s="31">
        <f t="shared" si="5"/>
        <v>78.764358894753187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2733</v>
      </c>
      <c r="D27" s="15">
        <v>2345</v>
      </c>
      <c r="E27" s="16">
        <f t="shared" si="0"/>
        <v>-388</v>
      </c>
      <c r="F27" s="29">
        <f t="shared" si="1"/>
        <v>85.803146725210382</v>
      </c>
      <c r="G27" s="15">
        <v>2472</v>
      </c>
      <c r="H27" s="16">
        <f t="shared" si="2"/>
        <v>127</v>
      </c>
      <c r="I27" s="29">
        <f t="shared" si="3"/>
        <v>105.41577825159916</v>
      </c>
      <c r="J27" s="15">
        <v>1516</v>
      </c>
      <c r="K27" s="16">
        <f t="shared" si="4"/>
        <v>-956</v>
      </c>
      <c r="L27" s="31">
        <f t="shared" si="5"/>
        <v>61.326860841423944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1677</v>
      </c>
      <c r="D28" s="15">
        <v>1872</v>
      </c>
      <c r="E28" s="16">
        <f t="shared" si="0"/>
        <v>195</v>
      </c>
      <c r="F28" s="29">
        <f t="shared" si="1"/>
        <v>111.62790697674419</v>
      </c>
      <c r="G28" s="15">
        <v>1315</v>
      </c>
      <c r="H28" s="16">
        <f t="shared" si="2"/>
        <v>-557</v>
      </c>
      <c r="I28" s="29">
        <f t="shared" si="3"/>
        <v>70.245726495726487</v>
      </c>
      <c r="J28" s="15">
        <v>1102</v>
      </c>
      <c r="K28" s="16">
        <f t="shared" si="4"/>
        <v>-213</v>
      </c>
      <c r="L28" s="31">
        <f t="shared" si="5"/>
        <v>83.802281368821298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3035</v>
      </c>
      <c r="D29" s="15">
        <v>3473</v>
      </c>
      <c r="E29" s="16">
        <f t="shared" si="0"/>
        <v>438</v>
      </c>
      <c r="F29" s="29">
        <f t="shared" si="1"/>
        <v>114.4316309719934</v>
      </c>
      <c r="G29" s="15">
        <v>2815</v>
      </c>
      <c r="H29" s="16">
        <f t="shared" si="2"/>
        <v>-658</v>
      </c>
      <c r="I29" s="29">
        <f t="shared" si="3"/>
        <v>81.053843938957669</v>
      </c>
      <c r="J29" s="15">
        <v>2359</v>
      </c>
      <c r="K29" s="16">
        <f t="shared" si="4"/>
        <v>-456</v>
      </c>
      <c r="L29" s="31">
        <f t="shared" si="5"/>
        <v>83.801065719360565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2136</v>
      </c>
      <c r="D30" s="15">
        <v>2234</v>
      </c>
      <c r="E30" s="16">
        <f t="shared" si="0"/>
        <v>98</v>
      </c>
      <c r="F30" s="29">
        <f t="shared" si="1"/>
        <v>104.58801498127342</v>
      </c>
      <c r="G30" s="15">
        <v>1753</v>
      </c>
      <c r="H30" s="16">
        <f t="shared" si="2"/>
        <v>-481</v>
      </c>
      <c r="I30" s="29">
        <f t="shared" si="3"/>
        <v>78.469113697403756</v>
      </c>
      <c r="J30" s="15">
        <v>1210</v>
      </c>
      <c r="K30" s="16">
        <f t="shared" si="4"/>
        <v>-543</v>
      </c>
      <c r="L30" s="31">
        <f t="shared" si="5"/>
        <v>69.024529378208783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6155</v>
      </c>
      <c r="D31" s="15">
        <v>5869</v>
      </c>
      <c r="E31" s="16">
        <f t="shared" si="0"/>
        <v>-286</v>
      </c>
      <c r="F31" s="29">
        <f t="shared" si="1"/>
        <v>95.353371242891967</v>
      </c>
      <c r="G31" s="15">
        <v>3798</v>
      </c>
      <c r="H31" s="16">
        <f t="shared" si="2"/>
        <v>-2071</v>
      </c>
      <c r="I31" s="29">
        <f t="shared" si="3"/>
        <v>64.712898279093551</v>
      </c>
      <c r="J31" s="15">
        <v>3621</v>
      </c>
      <c r="K31" s="16">
        <f t="shared" si="4"/>
        <v>-177</v>
      </c>
      <c r="L31" s="31">
        <f t="shared" si="5"/>
        <v>95.339652448657191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1981</v>
      </c>
      <c r="D32" s="15">
        <v>1856</v>
      </c>
      <c r="E32" s="16">
        <f t="shared" si="0"/>
        <v>-125</v>
      </c>
      <c r="F32" s="29">
        <f t="shared" si="1"/>
        <v>93.690055527511362</v>
      </c>
      <c r="G32" s="15">
        <v>1481</v>
      </c>
      <c r="H32" s="16">
        <f t="shared" si="2"/>
        <v>-375</v>
      </c>
      <c r="I32" s="29">
        <f t="shared" si="3"/>
        <v>79.795258620689651</v>
      </c>
      <c r="J32" s="15">
        <v>1102</v>
      </c>
      <c r="K32" s="16">
        <f t="shared" si="4"/>
        <v>-379</v>
      </c>
      <c r="L32" s="31">
        <f t="shared" si="5"/>
        <v>74.40918298446995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1901</v>
      </c>
      <c r="D33" s="15">
        <v>1560</v>
      </c>
      <c r="E33" s="16">
        <f t="shared" si="0"/>
        <v>-341</v>
      </c>
      <c r="F33" s="29">
        <f t="shared" si="1"/>
        <v>82.062072593371909</v>
      </c>
      <c r="G33" s="15">
        <v>1388</v>
      </c>
      <c r="H33" s="16">
        <f t="shared" si="2"/>
        <v>-172</v>
      </c>
      <c r="I33" s="29">
        <f t="shared" si="3"/>
        <v>88.974358974358964</v>
      </c>
      <c r="J33" s="15">
        <v>1012</v>
      </c>
      <c r="K33" s="16">
        <f t="shared" si="4"/>
        <v>-376</v>
      </c>
      <c r="L33" s="31">
        <f t="shared" si="5"/>
        <v>72.910662824207492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1907</v>
      </c>
      <c r="D34" s="15">
        <v>1988</v>
      </c>
      <c r="E34" s="16">
        <f t="shared" si="0"/>
        <v>81</v>
      </c>
      <c r="F34" s="29">
        <f t="shared" si="1"/>
        <v>104.24750917671737</v>
      </c>
      <c r="G34" s="15">
        <v>1620</v>
      </c>
      <c r="H34" s="16">
        <f t="shared" si="2"/>
        <v>-368</v>
      </c>
      <c r="I34" s="29">
        <f t="shared" si="3"/>
        <v>81.488933601609659</v>
      </c>
      <c r="J34" s="15">
        <v>1310</v>
      </c>
      <c r="K34" s="16">
        <f t="shared" si="4"/>
        <v>-310</v>
      </c>
      <c r="L34" s="31">
        <f t="shared" si="5"/>
        <v>80.864197530864203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4562</v>
      </c>
      <c r="D35" s="15">
        <v>5631</v>
      </c>
      <c r="E35" s="16">
        <f t="shared" si="0"/>
        <v>1069</v>
      </c>
      <c r="F35" s="29">
        <f t="shared" si="1"/>
        <v>123.43270495396756</v>
      </c>
      <c r="G35" s="15">
        <v>3729</v>
      </c>
      <c r="H35" s="16">
        <f t="shared" si="2"/>
        <v>-1902</v>
      </c>
      <c r="I35" s="29">
        <f t="shared" si="3"/>
        <v>66.222695791156099</v>
      </c>
      <c r="J35" s="15">
        <v>3505</v>
      </c>
      <c r="K35" s="16">
        <f t="shared" si="4"/>
        <v>-224</v>
      </c>
      <c r="L35" s="31">
        <f t="shared" si="5"/>
        <v>93.993027621346201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80994</v>
      </c>
      <c r="D36" s="15">
        <v>64711</v>
      </c>
      <c r="E36" s="16">
        <f t="shared" si="0"/>
        <v>-16283</v>
      </c>
      <c r="F36" s="29">
        <f t="shared" si="1"/>
        <v>79.896041682099906</v>
      </c>
      <c r="G36" s="15">
        <v>38741</v>
      </c>
      <c r="H36" s="16">
        <f t="shared" si="2"/>
        <v>-25970</v>
      </c>
      <c r="I36" s="29">
        <f t="shared" si="3"/>
        <v>59.867719553089891</v>
      </c>
      <c r="J36" s="15">
        <v>29589</v>
      </c>
      <c r="K36" s="16">
        <f t="shared" si="4"/>
        <v>-9152</v>
      </c>
      <c r="L36" s="31">
        <f t="shared" si="5"/>
        <v>76.376448723574512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2711</v>
      </c>
      <c r="D37" s="15">
        <v>2951</v>
      </c>
      <c r="E37" s="16">
        <f t="shared" si="0"/>
        <v>240</v>
      </c>
      <c r="F37" s="29">
        <f t="shared" si="1"/>
        <v>108.85282183696052</v>
      </c>
      <c r="G37" s="15">
        <v>2303</v>
      </c>
      <c r="H37" s="16">
        <f t="shared" si="2"/>
        <v>-648</v>
      </c>
      <c r="I37" s="29">
        <f t="shared" si="3"/>
        <v>78.041341917993904</v>
      </c>
      <c r="J37" s="15">
        <v>1855</v>
      </c>
      <c r="K37" s="16">
        <f t="shared" si="4"/>
        <v>-448</v>
      </c>
      <c r="L37" s="31">
        <f t="shared" si="5"/>
        <v>80.547112462006083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3857</v>
      </c>
      <c r="D38" s="15">
        <v>5017</v>
      </c>
      <c r="E38" s="16">
        <f t="shared" si="0"/>
        <v>1160</v>
      </c>
      <c r="F38" s="29">
        <f t="shared" si="1"/>
        <v>130.0751879699248</v>
      </c>
      <c r="G38" s="15">
        <v>2223</v>
      </c>
      <c r="H38" s="16">
        <f t="shared" si="2"/>
        <v>-2794</v>
      </c>
      <c r="I38" s="29">
        <f t="shared" si="3"/>
        <v>44.309348216065374</v>
      </c>
      <c r="J38" s="15">
        <v>1865</v>
      </c>
      <c r="K38" s="16">
        <f t="shared" si="4"/>
        <v>-358</v>
      </c>
      <c r="L38" s="31">
        <f t="shared" si="5"/>
        <v>83.895636527215473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2088</v>
      </c>
      <c r="D39" s="28">
        <v>3004</v>
      </c>
      <c r="E39" s="16">
        <f t="shared" si="0"/>
        <v>916</v>
      </c>
      <c r="F39" s="29">
        <f t="shared" si="1"/>
        <v>143.86973180076629</v>
      </c>
      <c r="G39" s="15">
        <v>3507</v>
      </c>
      <c r="H39" s="16">
        <f t="shared" si="2"/>
        <v>503</v>
      </c>
      <c r="I39" s="35">
        <f t="shared" si="3"/>
        <v>116.74434087882824</v>
      </c>
      <c r="J39" s="15">
        <v>3392</v>
      </c>
      <c r="K39" s="16">
        <f t="shared" si="4"/>
        <v>-115</v>
      </c>
      <c r="L39" s="31">
        <f t="shared" si="5"/>
        <v>96.720844026233237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243839</v>
      </c>
      <c r="D40" s="21">
        <f>SUM(D7:D39)</f>
        <v>220776</v>
      </c>
      <c r="E40" s="21">
        <f>D40-C40</f>
        <v>-23063</v>
      </c>
      <c r="F40" s="30">
        <f>D40/C40*100</f>
        <v>90.541709898744656</v>
      </c>
      <c r="G40" s="21">
        <f>SUM(G7:G39)</f>
        <v>161877</v>
      </c>
      <c r="H40" s="33">
        <f>G40-D40</f>
        <v>-58899</v>
      </c>
      <c r="I40" s="36">
        <f t="shared" si="3"/>
        <v>73.321828459615176</v>
      </c>
      <c r="J40" s="34">
        <f>SUM(J7:J39)</f>
        <v>126253</v>
      </c>
      <c r="K40" s="21">
        <f>SUM(K7:K39)</f>
        <v>-35624</v>
      </c>
      <c r="L40" s="30">
        <f>J40/G40*100</f>
        <v>77.993167651982674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2024-05-17T14:45:03Z</dcterms:modified>
</cp:coreProperties>
</file>