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Лист2!$3:$4</definedName>
    <definedName name="_xlnm.Print_Area" localSheetId="0">Лист2!$A$1:$G$249</definedName>
  </definedNames>
  <calcPr calcId="125725"/>
</workbook>
</file>

<file path=xl/calcChain.xml><?xml version="1.0" encoding="utf-8"?>
<calcChain xmlns="http://schemas.openxmlformats.org/spreadsheetml/2006/main">
  <c r="G248" i="5"/>
  <c r="F248"/>
  <c r="G247"/>
  <c r="F247"/>
  <c r="G246"/>
  <c r="F246"/>
  <c r="G245"/>
  <c r="F245"/>
  <c r="F244"/>
  <c r="F243"/>
  <c r="E243"/>
  <c r="G242"/>
  <c r="F242"/>
  <c r="G241"/>
  <c r="F241"/>
  <c r="E241"/>
  <c r="G240"/>
  <c r="F240"/>
  <c r="G239"/>
  <c r="F239"/>
  <c r="G238"/>
  <c r="F238"/>
  <c r="G237"/>
  <c r="F237"/>
  <c r="G236"/>
  <c r="F236"/>
  <c r="G235"/>
  <c r="F235"/>
  <c r="G234"/>
  <c r="F234"/>
  <c r="E234"/>
  <c r="G233"/>
  <c r="F233"/>
  <c r="E233"/>
  <c r="G232"/>
  <c r="F232"/>
  <c r="E232"/>
  <c r="G231"/>
  <c r="F231"/>
  <c r="E231"/>
  <c r="G230"/>
  <c r="F230"/>
  <c r="E230"/>
  <c r="F229"/>
  <c r="E229"/>
  <c r="F228"/>
  <c r="E228"/>
  <c r="G227"/>
  <c r="F227"/>
  <c r="E227"/>
  <c r="G226"/>
  <c r="F226"/>
  <c r="G225"/>
  <c r="F225"/>
  <c r="E225"/>
  <c r="F224"/>
  <c r="E224"/>
  <c r="F223"/>
  <c r="E223"/>
  <c r="F222"/>
  <c r="E222"/>
  <c r="G221"/>
  <c r="F221"/>
  <c r="E221"/>
  <c r="G220"/>
  <c r="F220"/>
  <c r="E220"/>
  <c r="G219"/>
  <c r="F219"/>
  <c r="G218"/>
  <c r="F218"/>
  <c r="E218"/>
  <c r="G217"/>
  <c r="F217"/>
  <c r="E217"/>
  <c r="G216"/>
  <c r="F216"/>
  <c r="E216"/>
  <c r="G215"/>
  <c r="F215"/>
  <c r="G214"/>
  <c r="F214"/>
  <c r="F213"/>
  <c r="F212"/>
  <c r="G211"/>
  <c r="F211"/>
  <c r="E211"/>
  <c r="G210"/>
  <c r="F210"/>
  <c r="E210"/>
  <c r="G209"/>
  <c r="F209"/>
  <c r="G208"/>
  <c r="F208"/>
  <c r="E208"/>
  <c r="G207"/>
  <c r="F207"/>
  <c r="F206"/>
  <c r="E206"/>
  <c r="G205"/>
  <c r="F205"/>
  <c r="G204"/>
  <c r="F204"/>
  <c r="E204"/>
  <c r="G203"/>
  <c r="F203"/>
  <c r="E203"/>
  <c r="G202"/>
  <c r="F202"/>
  <c r="E202"/>
  <c r="G201"/>
  <c r="F201"/>
  <c r="E201"/>
  <c r="G200"/>
  <c r="F200"/>
  <c r="E200"/>
  <c r="G199"/>
  <c r="F199"/>
  <c r="E199"/>
  <c r="G198"/>
  <c r="F198"/>
  <c r="E198"/>
  <c r="G197"/>
  <c r="F197"/>
  <c r="E197"/>
  <c r="G196"/>
  <c r="F196"/>
  <c r="E196"/>
  <c r="G195"/>
  <c r="F195"/>
  <c r="E195"/>
  <c r="G194"/>
  <c r="F194"/>
  <c r="E194"/>
  <c r="G193"/>
  <c r="F193"/>
  <c r="G192"/>
  <c r="F192"/>
  <c r="E192"/>
  <c r="G191"/>
  <c r="F191"/>
  <c r="E191"/>
  <c r="F190"/>
  <c r="G189"/>
  <c r="F189"/>
  <c r="E189"/>
  <c r="G188"/>
  <c r="F188"/>
  <c r="E188"/>
  <c r="G187"/>
  <c r="F187"/>
  <c r="E187"/>
  <c r="G186"/>
  <c r="F186"/>
  <c r="F185"/>
  <c r="E185"/>
  <c r="G184"/>
  <c r="F184"/>
  <c r="E184"/>
  <c r="G183"/>
  <c r="F183"/>
  <c r="G182"/>
  <c r="F182"/>
  <c r="E182"/>
  <c r="F181"/>
  <c r="E181"/>
  <c r="F180"/>
  <c r="E180"/>
  <c r="G179"/>
  <c r="F179"/>
  <c r="E179"/>
  <c r="F178"/>
  <c r="E178"/>
  <c r="G177"/>
  <c r="F177"/>
  <c r="E177"/>
  <c r="G176"/>
  <c r="F176"/>
  <c r="E176"/>
  <c r="G175"/>
  <c r="F175"/>
  <c r="E175"/>
  <c r="G174"/>
  <c r="F174"/>
  <c r="E174"/>
  <c r="F173"/>
  <c r="G172"/>
  <c r="F172"/>
  <c r="E172"/>
  <c r="G171"/>
  <c r="F171"/>
  <c r="E171"/>
  <c r="G170"/>
  <c r="F170"/>
  <c r="E170"/>
  <c r="G169"/>
  <c r="F169"/>
  <c r="G168"/>
  <c r="F168"/>
  <c r="E168"/>
  <c r="F167"/>
  <c r="E167"/>
  <c r="G166"/>
  <c r="F166"/>
  <c r="E166"/>
  <c r="G165"/>
  <c r="F165"/>
  <c r="E165"/>
  <c r="G164"/>
  <c r="F164"/>
  <c r="E164"/>
  <c r="G163"/>
  <c r="F163"/>
  <c r="G162"/>
  <c r="F162"/>
  <c r="E162"/>
  <c r="G161"/>
  <c r="F161"/>
  <c r="E161"/>
  <c r="G160"/>
  <c r="F160"/>
  <c r="E160"/>
  <c r="G159"/>
  <c r="F159"/>
  <c r="E159"/>
  <c r="G158"/>
  <c r="F158"/>
  <c r="E158"/>
  <c r="G157"/>
  <c r="F157"/>
  <c r="E157"/>
  <c r="F156"/>
  <c r="G155"/>
  <c r="F155"/>
  <c r="E155"/>
  <c r="F154"/>
  <c r="E154"/>
  <c r="G153"/>
  <c r="F153"/>
  <c r="E153"/>
  <c r="G152"/>
  <c r="F152"/>
  <c r="E152"/>
  <c r="G151"/>
  <c r="F151"/>
  <c r="G150"/>
  <c r="F150"/>
  <c r="G149"/>
  <c r="F149"/>
  <c r="F148"/>
  <c r="E148"/>
  <c r="F147"/>
  <c r="F146"/>
  <c r="E146"/>
  <c r="G145"/>
  <c r="F145"/>
  <c r="E145"/>
  <c r="G144"/>
  <c r="F144"/>
  <c r="E144"/>
  <c r="G143"/>
  <c r="F143"/>
  <c r="E143"/>
  <c r="G142"/>
  <c r="F142"/>
  <c r="G141"/>
  <c r="F141"/>
  <c r="E141"/>
  <c r="F140"/>
  <c r="E140"/>
  <c r="G139"/>
  <c r="F139"/>
  <c r="E139"/>
  <c r="F138"/>
  <c r="E138"/>
  <c r="G137"/>
  <c r="F137"/>
  <c r="E137"/>
  <c r="G136"/>
  <c r="F136"/>
  <c r="E136"/>
  <c r="G135"/>
  <c r="F135"/>
  <c r="G134"/>
  <c r="F134"/>
  <c r="G133"/>
  <c r="F133"/>
  <c r="E133"/>
  <c r="G132"/>
  <c r="F132"/>
  <c r="E132"/>
  <c r="G131"/>
  <c r="F131"/>
  <c r="E131"/>
  <c r="G130"/>
  <c r="F130"/>
  <c r="E130"/>
  <c r="G129"/>
  <c r="F129"/>
  <c r="E129"/>
  <c r="F128"/>
  <c r="F127"/>
  <c r="E127"/>
  <c r="G126"/>
  <c r="F126"/>
  <c r="E126"/>
  <c r="F125"/>
  <c r="G124"/>
  <c r="F124"/>
  <c r="G123"/>
  <c r="F123"/>
  <c r="E123"/>
  <c r="G122"/>
  <c r="F122"/>
  <c r="E122"/>
  <c r="G121"/>
  <c r="F121"/>
  <c r="E121"/>
  <c r="G120"/>
  <c r="F120"/>
  <c r="F119"/>
  <c r="E119"/>
  <c r="G118"/>
  <c r="F118"/>
  <c r="E118"/>
  <c r="G117"/>
  <c r="F117"/>
  <c r="E117"/>
  <c r="G116"/>
  <c r="F116"/>
  <c r="E116"/>
  <c r="G115"/>
  <c r="F115"/>
  <c r="E115"/>
  <c r="G114"/>
  <c r="F114"/>
  <c r="E114"/>
  <c r="G113"/>
  <c r="F113"/>
  <c r="E113"/>
  <c r="F112"/>
  <c r="E112"/>
  <c r="G111"/>
  <c r="F111"/>
  <c r="G110"/>
  <c r="F110"/>
  <c r="E110"/>
  <c r="F109"/>
  <c r="E109"/>
  <c r="G108"/>
  <c r="F108"/>
  <c r="E108"/>
  <c r="G107"/>
  <c r="F107"/>
  <c r="G106"/>
  <c r="F106"/>
  <c r="E106"/>
  <c r="F105"/>
  <c r="G104"/>
  <c r="F104"/>
  <c r="E104"/>
  <c r="G103"/>
  <c r="F103"/>
  <c r="E103"/>
  <c r="G102"/>
  <c r="F102"/>
  <c r="E102"/>
  <c r="G101"/>
  <c r="F101"/>
  <c r="E101"/>
  <c r="G5"/>
  <c r="F5"/>
  <c r="E5"/>
  <c r="C97"/>
  <c r="D97"/>
  <c r="B97"/>
  <c r="C90"/>
  <c r="D90"/>
  <c r="B90"/>
  <c r="C85"/>
  <c r="D85"/>
  <c r="E85" s="1"/>
  <c r="B85"/>
  <c r="C71"/>
  <c r="D71"/>
  <c r="E71" s="1"/>
  <c r="B71"/>
  <c r="C61"/>
  <c r="D61"/>
  <c r="B61"/>
  <c r="C50"/>
  <c r="D50"/>
  <c r="B50"/>
  <c r="C39"/>
  <c r="D39"/>
  <c r="E39" s="1"/>
  <c r="B39"/>
  <c r="G24"/>
  <c r="F24"/>
  <c r="E24"/>
  <c r="D24"/>
  <c r="C24"/>
  <c r="B24"/>
  <c r="C11"/>
  <c r="D11"/>
  <c r="B11"/>
  <c r="F97" l="1"/>
  <c r="E11"/>
  <c r="E50"/>
  <c r="G71"/>
  <c r="F71"/>
  <c r="G97"/>
  <c r="G50"/>
  <c r="E61"/>
  <c r="F50"/>
  <c r="E90"/>
  <c r="G39"/>
  <c r="G85"/>
  <c r="G11"/>
  <c r="G61"/>
  <c r="F11"/>
  <c r="F39"/>
  <c r="F61"/>
  <c r="F85"/>
  <c r="G90"/>
  <c r="F90"/>
</calcChain>
</file>

<file path=xl/sharedStrings.xml><?xml version="1.0" encoding="utf-8"?>
<sst xmlns="http://schemas.openxmlformats.org/spreadsheetml/2006/main" count="255" uniqueCount="245">
  <si>
    <t>Налог на имущество организаций</t>
  </si>
  <si>
    <t>Налог на добычу полезных ископаемых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</si>
  <si>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</si>
  <si>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</si>
  <si>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</si>
  <si>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</si>
  <si>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</si>
  <si>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</si>
  <si>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</si>
  <si>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</si>
  <si>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</si>
  <si>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</si>
  <si>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</si>
  <si>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</si>
  <si>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</si>
  <si>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</si>
  <si>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</si>
  <si>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</si>
  <si>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</si>
  <si>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</si>
  <si>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</si>
  <si>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</si>
  <si>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</si>
  <si>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</si>
  <si>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</si>
  <si>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</si>
  <si>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</si>
  <si>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</si>
  <si>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</si>
  <si>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</si>
  <si>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</si>
  <si>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</si>
  <si>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</si>
  <si>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</si>
  <si>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</si>
  <si>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</si>
  <si>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</si>
  <si>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</si>
  <si>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</si>
  <si>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</si>
  <si>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</si>
  <si>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</si>
  <si>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</si>
  <si>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</si>
  <si>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</si>
  <si>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</si>
  <si>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</si>
  <si>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</si>
  <si>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</si>
  <si>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</si>
  <si>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</si>
  <si>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</si>
  <si>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</si>
  <si>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</si>
  <si>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</si>
  <si>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</si>
  <si>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</si>
  <si>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</si>
  <si>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</si>
  <si>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</si>
  <si>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</si>
  <si>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 xml:space="preserve">     в сумме                                        (+/-)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</si>
  <si>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</si>
  <si>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</si>
  <si>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</si>
  <si>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</si>
  <si>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</si>
  <si>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</si>
  <si>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</si>
  <si>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</si>
  <si>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</si>
  <si>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</si>
  <si>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</si>
  <si>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</si>
  <si>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</si>
  <si>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</si>
  <si>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</si>
  <si>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Сбор за пользование объектами водных биологических ресурсов </t>
  </si>
  <si>
    <t xml:space="preserve">Фактически поступило с начала года на 01.10.2022 г. </t>
  </si>
  <si>
    <t xml:space="preserve">Фактически поступило с начала года на 01.10.2023 г. </t>
  </si>
  <si>
    <t>% выполнения фактических поступлений на 01.10.2023 г. к плану 2023 года</t>
  </si>
  <si>
    <t xml:space="preserve">Отклонения факта на 01.10.2023 г. от 01.10.2022 г.,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</si>
  <si>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</si>
  <si>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</si>
  <si>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</si>
  <si>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</si>
  <si>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</si>
  <si>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</si>
  <si>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</si>
  <si>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</si>
  <si>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</si>
  <si>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</si>
  <si>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</si>
  <si>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</si>
  <si>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</si>
  <si>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</si>
  <si>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</si>
  <si>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</si>
  <si>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</si>
  <si>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</si>
  <si>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</si>
  <si>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</si>
  <si>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</si>
  <si>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</si>
  <si>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</si>
  <si>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</si>
  <si>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</si>
  <si>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</si>
  <si>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</si>
  <si>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</si>
  <si>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</si>
  <si>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</si>
  <si>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</si>
  <si>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</si>
  <si>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</si>
  <si>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</si>
  <si>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</si>
  <si>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</si>
  <si>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</si>
  <si>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</si>
  <si>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</si>
  <si>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</si>
  <si>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</si>
  <si>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</si>
  <si>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</si>
  <si>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</si>
  <si>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</si>
  <si>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</si>
  <si>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</si>
  <si>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</si>
  <si>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</si>
  <si>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</si>
  <si>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</si>
  <si>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</si>
  <si>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</si>
  <si>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</si>
  <si>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</si>
  <si>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</si>
  <si>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обеспечение поддержки реализации общественных инициатив, направленных на развитие туристической инфраструктуры</t>
  </si>
  <si>
    <t>Субсидии бюджетам на развитие сельского туризма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</si>
  <si>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</si>
  <si>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</si>
  <si>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</si>
  <si>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</si>
  <si>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</si>
  <si>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</si>
  <si>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</si>
  <si>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</si>
  <si>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</si>
  <si>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</si>
  <si>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</si>
  <si>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</si>
  <si>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</si>
  <si>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</si>
  <si>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</si>
  <si>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</si>
  <si>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</si>
  <si>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</si>
  <si>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</si>
  <si>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</si>
  <si>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</si>
  <si>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</si>
  <si>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</si>
  <si>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</si>
  <si>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</si>
  <si>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</si>
  <si>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</si>
  <si>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</si>
  <si>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</si>
  <si>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</si>
  <si>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</si>
  <si>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</si>
  <si>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</si>
  <si>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</si>
  <si>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</si>
  <si>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</si>
  <si>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</si>
  <si>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</si>
  <si>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</si>
  <si>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</si>
  <si>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</si>
  <si>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</si>
  <si>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</si>
  <si>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</si>
  <si>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</si>
  <si>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</si>
  <si>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</si>
  <si>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</si>
  <si>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</si>
  <si>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</si>
  <si>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</si>
  <si>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</si>
  <si>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</si>
  <si>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</si>
  <si>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</si>
  <si>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</si>
  <si>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</si>
  <si>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</si>
  <si>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</si>
  <si>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</si>
  <si>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</si>
  <si>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</si>
  <si>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</si>
  <si>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</si>
  <si>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</si>
  <si>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</si>
  <si>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</si>
  <si>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</si>
  <si>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</si>
  <si>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</si>
  <si>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</si>
  <si>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</si>
  <si>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</si>
  <si>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</si>
  <si>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</si>
  <si>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</si>
  <si>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</si>
  <si>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</si>
  <si>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</si>
  <si>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</si>
  <si>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</si>
  <si>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</si>
  <si>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</si>
  <si>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</si>
  <si>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</si>
  <si>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</si>
  <si>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</si>
  <si>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</si>
  <si>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</si>
  <si>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</si>
  <si>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</si>
  <si>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</si>
  <si>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</si>
  <si>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</si>
  <si>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</si>
  <si>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</si>
  <si>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</si>
  <si>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</si>
  <si>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</si>
  <si>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доходов в областной бюджет Курской области                                                                                           за 9 месяцев 2023 года в сравнении с плановыми значениями и соответствующим периодом прошлого года   </t>
  </si>
  <si>
    <t>*в соответствии с Законом Курской области от 19.12.2022 № 145-ЗКО  «Об областном бюджете на 2023 год и на плановый период 2024 и 2025 годов»</t>
  </si>
  <si>
    <t>Утверждено в бюджете на 2023 год                 (№ 145-ЗКО от 19.12.2022)*</t>
  </si>
  <si>
    <t xml:space="preserve">Доходы 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</si>
  <si>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и 228 Налогового кодекса Российской Федерации</t>
    </r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</si>
  <si>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vertAlign val="superscript"/>
        <sz val="9"/>
        <rFont val="Times New Roman"/>
        <family val="1"/>
        <charset val="204"/>
      </rPr>
      <t xml:space="preserve">1 </t>
    </r>
    <r>
      <rPr>
        <sz val="9"/>
        <rFont val="Times New Roman"/>
        <family val="1"/>
        <charset val="204"/>
      </rPr>
      <t>Налогового кодекса Российской Федерации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</si>
</sst>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vertAlign val="superscript"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0">
    <xf numFmtId="0" fontId="0" fillId="0" borderId="0" xfId="0"/>
    <xf numFmtId="0" fontId="0" fillId="0" borderId="0" xfId="0" applyFill="1"/>
    <xf numFmtId="0" fontId="8" fillId="0" borderId="0" xfId="0" applyFont="1"/>
    <xf numFmtId="0" fontId="9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3" fontId="6" fillId="0" borderId="1" xfId="0" applyNumberFormat="1" applyFont="1" applyFill="1" applyBorder="1" applyAlignment="1">
      <alignment horizontal="right" vertical="center"/>
    </xf>
    <xf numFmtId="0" fontId="14" fillId="0" borderId="0" xfId="0" applyFont="1"/>
    <xf numFmtId="0" fontId="0" fillId="0" borderId="0" xfId="0" applyFont="1"/>
    <xf numFmtId="3" fontId="12" fillId="0" borderId="0" xfId="0" applyNumberFormat="1" applyFont="1" applyFill="1"/>
    <xf numFmtId="3" fontId="0" fillId="0" borderId="0" xfId="0" applyNumberForma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/>
    <xf numFmtId="3" fontId="14" fillId="0" borderId="0" xfId="0" applyNumberFormat="1" applyFont="1" applyFill="1"/>
    <xf numFmtId="3" fontId="0" fillId="0" borderId="0" xfId="0" applyNumberFormat="1"/>
    <xf numFmtId="3" fontId="6" fillId="2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/>
    <xf numFmtId="3" fontId="6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4" fillId="0" borderId="0" xfId="0" applyNumberFormat="1" applyFont="1"/>
    <xf numFmtId="164" fontId="3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 wrapText="1"/>
    </xf>
    <xf numFmtId="0" fontId="0" fillId="0" borderId="0" xfId="0" applyFont="1" applyFill="1"/>
    <xf numFmtId="164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 wrapText="1"/>
    </xf>
    <xf numFmtId="0" fontId="18" fillId="0" borderId="0" xfId="0" applyFont="1"/>
    <xf numFmtId="0" fontId="19" fillId="0" borderId="0" xfId="0" applyFont="1"/>
    <xf numFmtId="3" fontId="0" fillId="0" borderId="0" xfId="0" applyNumberFormat="1" applyFont="1" applyFill="1"/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quotePrefix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1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2" borderId="1" xfId="1" applyNumberFormat="1" applyFont="1" applyFill="1" applyBorder="1" applyAlignment="1">
      <alignment horizontal="left" vertical="center" wrapText="1"/>
    </xf>
    <xf numFmtId="0" fontId="17" fillId="2" borderId="0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/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0"/>
  <sheetViews>
    <sheetView tabSelected="1" topLeftCell="A240" zoomScaleNormal="100" workbookViewId="0">
      <selection activeCell="N247" sqref="N247"/>
    </sheetView>
  </sheetViews>
  <sheetFormatPr defaultRowHeight="15"/>
  <cols>
    <col min="1" max="1" width="43.28515625" style="47" customWidth="1"/>
    <col min="2" max="2" width="12.85546875" style="37" customWidth="1"/>
    <col min="3" max="3" width="13.140625" style="37" customWidth="1"/>
    <col min="4" max="4" width="12.7109375" style="37" customWidth="1"/>
    <col min="5" max="5" width="12.42578125" style="37" customWidth="1"/>
    <col min="6" max="6" width="13.28515625" style="37" bestFit="1" customWidth="1"/>
    <col min="7" max="7" width="11.7109375" style="37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58.5" customHeight="1">
      <c r="A1" s="55" t="s">
        <v>239</v>
      </c>
      <c r="B1" s="55"/>
      <c r="C1" s="55"/>
      <c r="D1" s="55"/>
      <c r="E1" s="55"/>
      <c r="F1" s="56"/>
      <c r="G1" s="56"/>
    </row>
    <row r="2" spans="1:11" ht="18.75" customHeight="1">
      <c r="D2" s="4"/>
      <c r="E2" s="4"/>
      <c r="F2" s="54" t="s">
        <v>29</v>
      </c>
      <c r="G2" s="54"/>
    </row>
    <row r="3" spans="1:11" s="2" customFormat="1" ht="44.25" customHeight="1">
      <c r="A3" s="52" t="s">
        <v>242</v>
      </c>
      <c r="B3" s="58" t="s">
        <v>78</v>
      </c>
      <c r="C3" s="52" t="s">
        <v>241</v>
      </c>
      <c r="D3" s="58" t="s">
        <v>79</v>
      </c>
      <c r="E3" s="52" t="s">
        <v>80</v>
      </c>
      <c r="F3" s="57" t="s">
        <v>81</v>
      </c>
      <c r="G3" s="57"/>
    </row>
    <row r="4" spans="1:11" s="3" customFormat="1" ht="45" customHeight="1">
      <c r="A4" s="52"/>
      <c r="B4" s="53"/>
      <c r="C4" s="53"/>
      <c r="D4" s="53"/>
      <c r="E4" s="59"/>
      <c r="F4" s="30" t="s">
        <v>61</v>
      </c>
      <c r="G4" s="30" t="s">
        <v>28</v>
      </c>
      <c r="J4" s="18"/>
    </row>
    <row r="5" spans="1:11" s="3" customFormat="1" ht="23.25" customHeight="1">
      <c r="A5" s="48" t="s">
        <v>91</v>
      </c>
      <c r="B5" s="26">
        <v>65089401.245410003</v>
      </c>
      <c r="C5" s="26">
        <v>82726360.704999998</v>
      </c>
      <c r="D5" s="26">
        <v>76580279.961989999</v>
      </c>
      <c r="E5" s="27">
        <f>D5/C5*100</f>
        <v>92.570589724203202</v>
      </c>
      <c r="F5" s="28">
        <f>D5-B5</f>
        <v>11490878.716579996</v>
      </c>
      <c r="G5" s="29">
        <f>D5/B5*100</f>
        <v>117.65399357916249</v>
      </c>
      <c r="J5" s="18"/>
    </row>
    <row r="6" spans="1:11" ht="15.75" customHeight="1">
      <c r="A6" s="49" t="s">
        <v>53</v>
      </c>
      <c r="B6" s="5">
        <v>44177114</v>
      </c>
      <c r="C6" s="5">
        <v>60375123</v>
      </c>
      <c r="D6" s="5">
        <v>47759459</v>
      </c>
      <c r="E6" s="22">
        <v>79.104532838798519</v>
      </c>
      <c r="F6" s="5">
        <v>3582345</v>
      </c>
      <c r="G6" s="22">
        <v>108.10905166869887</v>
      </c>
      <c r="H6" s="16"/>
      <c r="I6" s="16"/>
      <c r="J6" s="16"/>
    </row>
    <row r="7" spans="1:11" ht="15.75">
      <c r="A7" s="31" t="s">
        <v>30</v>
      </c>
      <c r="B7" s="5"/>
      <c r="C7" s="5"/>
      <c r="D7" s="5"/>
      <c r="E7" s="22"/>
      <c r="F7" s="5"/>
      <c r="G7" s="22"/>
      <c r="H7" s="16"/>
      <c r="I7" s="16"/>
      <c r="J7" s="16"/>
    </row>
    <row r="8" spans="1:11" ht="15.75">
      <c r="A8" s="49" t="s">
        <v>14</v>
      </c>
      <c r="B8" s="5">
        <v>42669997</v>
      </c>
      <c r="C8" s="5">
        <v>59453279</v>
      </c>
      <c r="D8" s="5">
        <v>46434597</v>
      </c>
      <c r="E8" s="22">
        <v>78.102667810803169</v>
      </c>
      <c r="F8" s="5">
        <v>3764600</v>
      </c>
      <c r="G8" s="22">
        <v>108.82259260529126</v>
      </c>
      <c r="H8" s="16"/>
      <c r="I8" s="16"/>
    </row>
    <row r="9" spans="1:11" ht="21.75" customHeight="1">
      <c r="A9" s="49" t="s">
        <v>13</v>
      </c>
      <c r="B9" s="5">
        <v>1507117</v>
      </c>
      <c r="C9" s="5">
        <v>921844</v>
      </c>
      <c r="D9" s="5">
        <v>1324862</v>
      </c>
      <c r="E9" s="22">
        <v>143.71867691279652</v>
      </c>
      <c r="F9" s="5">
        <v>-182255</v>
      </c>
      <c r="G9" s="22">
        <v>87.907043713261814</v>
      </c>
      <c r="H9" s="16"/>
      <c r="I9" s="16"/>
    </row>
    <row r="10" spans="1:11" ht="15.75">
      <c r="A10" s="31" t="s">
        <v>2</v>
      </c>
      <c r="B10" s="19"/>
      <c r="C10" s="19"/>
      <c r="D10" s="7"/>
      <c r="E10" s="23"/>
      <c r="F10" s="7"/>
      <c r="G10" s="23"/>
      <c r="I10" s="16"/>
    </row>
    <row r="11" spans="1:11" ht="15.75">
      <c r="A11" s="31" t="s">
        <v>82</v>
      </c>
      <c r="B11" s="19">
        <f>B12+B13</f>
        <v>29749422</v>
      </c>
      <c r="C11" s="19">
        <f t="shared" ref="C11:D11" si="0">C12+C13</f>
        <v>41711977</v>
      </c>
      <c r="D11" s="19">
        <f t="shared" si="0"/>
        <v>33188033</v>
      </c>
      <c r="E11" s="23">
        <f>D11/C11*100</f>
        <v>79.564756664494709</v>
      </c>
      <c r="F11" s="7">
        <f>D11-B11</f>
        <v>3438611</v>
      </c>
      <c r="G11" s="23">
        <f>D11/B11*100</f>
        <v>111.55858086923504</v>
      </c>
      <c r="I11" s="16"/>
    </row>
    <row r="12" spans="1:11" s="1" customFormat="1" ht="15.75">
      <c r="A12" s="31" t="s">
        <v>3</v>
      </c>
      <c r="B12" s="7">
        <v>18890470</v>
      </c>
      <c r="C12" s="7">
        <v>25050531</v>
      </c>
      <c r="D12" s="7">
        <v>20304191</v>
      </c>
      <c r="E12" s="23">
        <v>81.05293656250241</v>
      </c>
      <c r="F12" s="7">
        <v>1413721</v>
      </c>
      <c r="G12" s="23">
        <v>107.48377885780502</v>
      </c>
      <c r="H12" s="10"/>
      <c r="I12" s="16"/>
      <c r="K12" s="11"/>
    </row>
    <row r="13" spans="1:11" s="1" customFormat="1" ht="15" customHeight="1">
      <c r="A13" s="31" t="s">
        <v>4</v>
      </c>
      <c r="B13" s="19">
        <v>10858952</v>
      </c>
      <c r="C13" s="19">
        <v>16661446</v>
      </c>
      <c r="D13" s="19">
        <v>12883842</v>
      </c>
      <c r="E13" s="23">
        <v>77.327273995306285</v>
      </c>
      <c r="F13" s="7">
        <v>2024890</v>
      </c>
      <c r="G13" s="23">
        <v>118.64719541996318</v>
      </c>
      <c r="H13" s="10"/>
      <c r="I13" s="16"/>
    </row>
    <row r="14" spans="1:11" s="6" customFormat="1" ht="15.75">
      <c r="A14" s="31" t="s">
        <v>30</v>
      </c>
      <c r="B14" s="7"/>
      <c r="C14" s="7"/>
      <c r="D14" s="7"/>
      <c r="E14" s="23"/>
      <c r="F14" s="7"/>
      <c r="G14" s="23"/>
      <c r="H14" s="10"/>
      <c r="I14" s="16"/>
    </row>
    <row r="15" spans="1:11" s="6" customFormat="1" ht="68.25" customHeight="1">
      <c r="A15" s="43" t="s">
        <v>243</v>
      </c>
      <c r="B15" s="7">
        <v>9194486</v>
      </c>
      <c r="C15" s="7">
        <v>15033830</v>
      </c>
      <c r="D15" s="7">
        <v>10775227</v>
      </c>
      <c r="E15" s="23">
        <v>71.673199710253471</v>
      </c>
      <c r="F15" s="7">
        <v>1580741</v>
      </c>
      <c r="G15" s="23">
        <v>117.19227154187848</v>
      </c>
      <c r="H15" s="10"/>
    </row>
    <row r="16" spans="1:11" s="6" customFormat="1" ht="101.25" customHeight="1">
      <c r="A16" s="43" t="s">
        <v>58</v>
      </c>
      <c r="B16" s="7">
        <v>96397</v>
      </c>
      <c r="C16" s="7">
        <v>211297</v>
      </c>
      <c r="D16" s="7">
        <v>85979</v>
      </c>
      <c r="E16" s="23">
        <v>40.691065183130853</v>
      </c>
      <c r="F16" s="7">
        <v>-10418</v>
      </c>
      <c r="G16" s="23">
        <v>89.192609728518519</v>
      </c>
      <c r="H16" s="10"/>
    </row>
    <row r="17" spans="1:11" s="6" customFormat="1" ht="42.75" customHeight="1">
      <c r="A17" s="43" t="s">
        <v>35</v>
      </c>
      <c r="B17" s="7">
        <v>205569</v>
      </c>
      <c r="C17" s="7">
        <v>116526</v>
      </c>
      <c r="D17" s="7">
        <v>139713</v>
      </c>
      <c r="E17" s="23">
        <v>119.89856341074095</v>
      </c>
      <c r="F17" s="7">
        <v>-65856</v>
      </c>
      <c r="G17" s="23">
        <v>67.964041270814178</v>
      </c>
      <c r="H17" s="10"/>
    </row>
    <row r="18" spans="1:11" s="6" customFormat="1" ht="82.5" customHeight="1">
      <c r="A18" s="43" t="s">
        <v>244</v>
      </c>
      <c r="B18" s="7">
        <v>136190</v>
      </c>
      <c r="C18" s="7">
        <v>181327</v>
      </c>
      <c r="D18" s="7">
        <v>95068</v>
      </c>
      <c r="E18" s="23">
        <v>52.42903704357321</v>
      </c>
      <c r="F18" s="7">
        <v>-41122</v>
      </c>
      <c r="G18" s="23">
        <v>69.805418900066087</v>
      </c>
      <c r="H18" s="10"/>
    </row>
    <row r="19" spans="1:11" s="6" customFormat="1" ht="54.75" customHeight="1">
      <c r="A19" s="43" t="s">
        <v>74</v>
      </c>
      <c r="B19" s="7"/>
      <c r="C19" s="7"/>
      <c r="D19" s="7">
        <v>-8</v>
      </c>
      <c r="E19" s="23">
        <v>0</v>
      </c>
      <c r="F19" s="7">
        <v>-8</v>
      </c>
      <c r="G19" s="23">
        <v>0</v>
      </c>
      <c r="H19" s="10"/>
    </row>
    <row r="20" spans="1:11" s="6" customFormat="1" ht="43.5" customHeight="1">
      <c r="A20" s="43" t="s">
        <v>64</v>
      </c>
      <c r="B20" s="7">
        <v>1226310</v>
      </c>
      <c r="C20" s="7">
        <v>1118466</v>
      </c>
      <c r="D20" s="7">
        <v>337111</v>
      </c>
      <c r="E20" s="23">
        <v>30.140478119138177</v>
      </c>
      <c r="F20" s="7">
        <v>-889199</v>
      </c>
      <c r="G20" s="23">
        <v>27.489867977917491</v>
      </c>
      <c r="H20" s="13"/>
      <c r="I20" s="14"/>
      <c r="K20" s="12"/>
    </row>
    <row r="21" spans="1:11" s="6" customFormat="1" ht="89.25" customHeight="1">
      <c r="A21" s="43" t="s">
        <v>75</v>
      </c>
      <c r="B21" s="7"/>
      <c r="C21" s="7"/>
      <c r="D21" s="7">
        <v>4</v>
      </c>
      <c r="E21" s="23">
        <v>0</v>
      </c>
      <c r="F21" s="7">
        <v>4</v>
      </c>
      <c r="G21" s="23">
        <v>0</v>
      </c>
      <c r="H21" s="13"/>
      <c r="I21" s="14"/>
      <c r="K21" s="12"/>
    </row>
    <row r="22" spans="1:11" s="6" customFormat="1" ht="79.5" customHeight="1">
      <c r="A22" s="44" t="s">
        <v>71</v>
      </c>
      <c r="B22" s="7"/>
      <c r="C22" s="7"/>
      <c r="D22" s="7">
        <v>159975</v>
      </c>
      <c r="E22" s="23">
        <v>0</v>
      </c>
      <c r="F22" s="7">
        <v>159975</v>
      </c>
      <c r="G22" s="23">
        <v>0</v>
      </c>
      <c r="H22" s="13"/>
      <c r="I22" s="14"/>
      <c r="K22" s="12"/>
    </row>
    <row r="23" spans="1:11" s="6" customFormat="1" ht="80.25" customHeight="1">
      <c r="A23" s="44" t="s">
        <v>72</v>
      </c>
      <c r="B23" s="7"/>
      <c r="C23" s="7"/>
      <c r="D23" s="7">
        <v>1290773</v>
      </c>
      <c r="E23" s="23">
        <v>0</v>
      </c>
      <c r="F23" s="7">
        <v>1290773</v>
      </c>
      <c r="G23" s="23">
        <v>0</v>
      </c>
      <c r="H23" s="13"/>
      <c r="I23" s="14"/>
      <c r="K23" s="12"/>
    </row>
    <row r="24" spans="1:11" s="6" customFormat="1" ht="41.25" customHeight="1">
      <c r="A24" s="43" t="s">
        <v>83</v>
      </c>
      <c r="B24" s="7">
        <f>B25</f>
        <v>4481322</v>
      </c>
      <c r="C24" s="7">
        <f>C25</f>
        <v>5254603</v>
      </c>
      <c r="D24" s="7">
        <f>D25</f>
        <v>4418819</v>
      </c>
      <c r="E24" s="23">
        <f>E25</f>
        <v>84.094250317293245</v>
      </c>
      <c r="F24" s="7">
        <f>D25-B25</f>
        <v>-62503</v>
      </c>
      <c r="G24" s="23">
        <f>G25</f>
        <v>98.605255324210134</v>
      </c>
      <c r="H24" s="13"/>
      <c r="I24" s="14"/>
      <c r="K24" s="12"/>
    </row>
    <row r="25" spans="1:11" s="6" customFormat="1" ht="37.5" customHeight="1">
      <c r="A25" s="31" t="s">
        <v>5</v>
      </c>
      <c r="B25" s="19">
        <v>4481322</v>
      </c>
      <c r="C25" s="19">
        <v>5254603</v>
      </c>
      <c r="D25" s="19">
        <v>4418819</v>
      </c>
      <c r="E25" s="23">
        <v>84.094250317293245</v>
      </c>
      <c r="F25" s="7">
        <v>-62503</v>
      </c>
      <c r="G25" s="23">
        <v>98.605255324210134</v>
      </c>
      <c r="H25" s="10"/>
      <c r="I25" s="15"/>
    </row>
    <row r="26" spans="1:11" s="37" customFormat="1" ht="15.75">
      <c r="A26" s="31" t="s">
        <v>30</v>
      </c>
      <c r="B26" s="7"/>
      <c r="C26" s="7"/>
      <c r="D26" s="7"/>
      <c r="E26" s="23"/>
      <c r="F26" s="7"/>
      <c r="G26" s="23"/>
      <c r="H26" s="10"/>
      <c r="I26" s="42"/>
      <c r="J26" s="42"/>
    </row>
    <row r="27" spans="1:11" s="37" customFormat="1" ht="15.75">
      <c r="A27" s="31" t="s">
        <v>36</v>
      </c>
      <c r="B27" s="7">
        <v>271674</v>
      </c>
      <c r="C27" s="7">
        <v>95734</v>
      </c>
      <c r="D27" s="7">
        <v>138368</v>
      </c>
      <c r="E27" s="23">
        <v>144.53381243863203</v>
      </c>
      <c r="F27" s="7">
        <v>-133306</v>
      </c>
      <c r="G27" s="23">
        <v>50.931631293388399</v>
      </c>
      <c r="H27" s="10"/>
      <c r="I27" s="42"/>
    </row>
    <row r="28" spans="1:11" s="37" customFormat="1" ht="15.75">
      <c r="A28" s="31" t="s">
        <v>37</v>
      </c>
      <c r="B28" s="7">
        <v>1825</v>
      </c>
      <c r="C28" s="7">
        <v>5210</v>
      </c>
      <c r="D28" s="7">
        <v>-195</v>
      </c>
      <c r="E28" s="23">
        <v>-3.7428023032629558</v>
      </c>
      <c r="F28" s="7">
        <v>-2020</v>
      </c>
      <c r="G28" s="23">
        <v>-10.684931506849315</v>
      </c>
      <c r="H28" s="10"/>
      <c r="I28" s="42"/>
    </row>
    <row r="29" spans="1:11" s="37" customFormat="1" ht="15.75">
      <c r="A29" s="31" t="s">
        <v>38</v>
      </c>
      <c r="B29" s="7">
        <v>136301</v>
      </c>
      <c r="C29" s="7">
        <v>203499</v>
      </c>
      <c r="D29" s="7">
        <v>243888</v>
      </c>
      <c r="E29" s="23">
        <v>119.84727197676648</v>
      </c>
      <c r="F29" s="7">
        <v>107587</v>
      </c>
      <c r="G29" s="23">
        <v>178.93339007050574</v>
      </c>
      <c r="H29" s="10"/>
      <c r="I29" s="42"/>
    </row>
    <row r="30" spans="1:11" s="37" customFormat="1" ht="15.75">
      <c r="A30" s="31" t="s">
        <v>39</v>
      </c>
      <c r="B30" s="7">
        <v>844865</v>
      </c>
      <c r="C30" s="7">
        <v>1066866</v>
      </c>
      <c r="D30" s="7">
        <v>770462</v>
      </c>
      <c r="E30" s="23">
        <v>72.217316888906396</v>
      </c>
      <c r="F30" s="7">
        <v>-74403</v>
      </c>
      <c r="G30" s="23">
        <v>91.193504287667253</v>
      </c>
      <c r="H30" s="10"/>
      <c r="I30" s="42"/>
    </row>
    <row r="31" spans="1:11" s="37" customFormat="1" ht="15.75">
      <c r="A31" s="31" t="s">
        <v>54</v>
      </c>
      <c r="B31" s="7">
        <v>13654</v>
      </c>
      <c r="C31" s="7">
        <v>29274</v>
      </c>
      <c r="D31" s="7">
        <v>20851</v>
      </c>
      <c r="E31" s="23">
        <v>71.227027396324388</v>
      </c>
      <c r="F31" s="7">
        <v>7197</v>
      </c>
      <c r="G31" s="23">
        <v>152.70982862164934</v>
      </c>
      <c r="H31" s="10"/>
      <c r="I31" s="42"/>
    </row>
    <row r="32" spans="1:11" s="37" customFormat="1" ht="15.75">
      <c r="A32" s="31" t="s">
        <v>40</v>
      </c>
      <c r="B32" s="19">
        <v>3213003</v>
      </c>
      <c r="C32" s="19">
        <v>3854020</v>
      </c>
      <c r="D32" s="19">
        <v>3245445</v>
      </c>
      <c r="E32" s="23">
        <v>84.209345047508833</v>
      </c>
      <c r="F32" s="7">
        <v>32442</v>
      </c>
      <c r="G32" s="23">
        <v>101.00970960811428</v>
      </c>
      <c r="H32" s="10"/>
      <c r="I32" s="42"/>
    </row>
    <row r="33" spans="1:9" s="37" customFormat="1" ht="15.75">
      <c r="A33" s="31" t="s">
        <v>2</v>
      </c>
      <c r="B33" s="7"/>
      <c r="C33" s="7"/>
      <c r="D33" s="7"/>
      <c r="E33" s="23"/>
      <c r="F33" s="7"/>
      <c r="G33" s="23"/>
      <c r="H33" s="10"/>
      <c r="I33" s="42"/>
    </row>
    <row r="34" spans="1:9" s="37" customFormat="1" ht="40.5" customHeight="1">
      <c r="A34" s="45" t="s">
        <v>41</v>
      </c>
      <c r="B34" s="7">
        <v>1570849</v>
      </c>
      <c r="C34" s="7">
        <v>1825457</v>
      </c>
      <c r="D34" s="7">
        <v>1662436</v>
      </c>
      <c r="E34" s="23">
        <v>91.06957874110428</v>
      </c>
      <c r="F34" s="7">
        <v>91587</v>
      </c>
      <c r="G34" s="23">
        <v>105.83041399905402</v>
      </c>
      <c r="H34" s="10"/>
      <c r="I34" s="42"/>
    </row>
    <row r="35" spans="1:9" s="37" customFormat="1" ht="53.25" customHeight="1">
      <c r="A35" s="45" t="s">
        <v>42</v>
      </c>
      <c r="B35" s="7">
        <v>8887</v>
      </c>
      <c r="C35" s="7">
        <v>12680</v>
      </c>
      <c r="D35" s="7">
        <v>8958</v>
      </c>
      <c r="E35" s="23">
        <v>70.646687697160885</v>
      </c>
      <c r="F35" s="7">
        <v>71</v>
      </c>
      <c r="G35" s="23">
        <v>100.79891977045121</v>
      </c>
      <c r="H35" s="10"/>
      <c r="I35" s="42"/>
    </row>
    <row r="36" spans="1:9" s="37" customFormat="1" ht="54" customHeight="1">
      <c r="A36" s="45" t="s">
        <v>43</v>
      </c>
      <c r="B36" s="7">
        <v>1808312</v>
      </c>
      <c r="C36" s="7">
        <v>2256636</v>
      </c>
      <c r="D36" s="7">
        <v>1769100</v>
      </c>
      <c r="E36" s="23">
        <v>78.39545234588121</v>
      </c>
      <c r="F36" s="7">
        <v>-39212</v>
      </c>
      <c r="G36" s="23">
        <v>97.831568888554628</v>
      </c>
      <c r="H36" s="10"/>
      <c r="I36" s="42"/>
    </row>
    <row r="37" spans="1:9" s="37" customFormat="1" ht="54.75" customHeight="1">
      <c r="A37" s="45" t="s">
        <v>44</v>
      </c>
      <c r="B37" s="19">
        <v>-175355</v>
      </c>
      <c r="C37" s="7">
        <v>-240753</v>
      </c>
      <c r="D37" s="19">
        <v>-195049</v>
      </c>
      <c r="E37" s="23">
        <v>81.016228250530631</v>
      </c>
      <c r="F37" s="7">
        <v>-19694</v>
      </c>
      <c r="G37" s="23">
        <v>111.23093153887828</v>
      </c>
      <c r="H37" s="10"/>
      <c r="I37" s="42"/>
    </row>
    <row r="38" spans="1:9" s="37" customFormat="1" ht="110.25" customHeight="1">
      <c r="A38" s="32" t="s">
        <v>70</v>
      </c>
      <c r="B38" s="7">
        <v>310</v>
      </c>
      <c r="C38" s="7"/>
      <c r="D38" s="7">
        <v>0</v>
      </c>
      <c r="E38" s="23">
        <v>0</v>
      </c>
      <c r="F38" s="7">
        <v>-310</v>
      </c>
      <c r="G38" s="23">
        <v>0</v>
      </c>
      <c r="H38" s="10"/>
      <c r="I38" s="42"/>
    </row>
    <row r="39" spans="1:9" s="6" customFormat="1" ht="26.25" customHeight="1">
      <c r="A39" s="32" t="s">
        <v>84</v>
      </c>
      <c r="B39" s="7">
        <f>B40+B48+B47</f>
        <v>2817953</v>
      </c>
      <c r="C39" s="7">
        <f t="shared" ref="C39:D39" si="1">C40+C48+C47</f>
        <v>3944046</v>
      </c>
      <c r="D39" s="7">
        <f t="shared" si="1"/>
        <v>3088975</v>
      </c>
      <c r="E39" s="23">
        <f>D39/C39*100</f>
        <v>78.319953671939942</v>
      </c>
      <c r="F39" s="7">
        <f>D39-B39</f>
        <v>271022</v>
      </c>
      <c r="G39" s="23">
        <f>D39/B39*100</f>
        <v>109.61769057184416</v>
      </c>
      <c r="H39" s="10"/>
      <c r="I39" s="15"/>
    </row>
    <row r="40" spans="1:9" s="6" customFormat="1" ht="35.25" customHeight="1">
      <c r="A40" s="31" t="s">
        <v>6</v>
      </c>
      <c r="B40" s="19">
        <v>2771693</v>
      </c>
      <c r="C40" s="19">
        <v>3881097</v>
      </c>
      <c r="D40" s="19">
        <v>3008262</v>
      </c>
      <c r="E40" s="23">
        <v>77.510611046309847</v>
      </c>
      <c r="F40" s="7">
        <v>236569</v>
      </c>
      <c r="G40" s="23">
        <v>108.53518048355284</v>
      </c>
      <c r="H40" s="10"/>
      <c r="I40" s="15"/>
    </row>
    <row r="41" spans="1:9" s="6" customFormat="1" ht="15.75">
      <c r="A41" s="31" t="s">
        <v>30</v>
      </c>
      <c r="B41" s="7"/>
      <c r="C41" s="7"/>
      <c r="D41" s="7"/>
      <c r="E41" s="23"/>
      <c r="F41" s="7"/>
      <c r="G41" s="23"/>
      <c r="H41" s="10"/>
      <c r="I41" s="15"/>
    </row>
    <row r="42" spans="1:9" s="6" customFormat="1" ht="33.75" customHeight="1">
      <c r="A42" s="45" t="s">
        <v>45</v>
      </c>
      <c r="B42" s="7">
        <v>1861698</v>
      </c>
      <c r="C42" s="7">
        <v>2701146</v>
      </c>
      <c r="D42" s="7">
        <v>1998907</v>
      </c>
      <c r="E42" s="23">
        <v>74.00218277723603</v>
      </c>
      <c r="F42" s="7">
        <v>137209</v>
      </c>
      <c r="G42" s="23">
        <v>107.37009976913549</v>
      </c>
      <c r="H42" s="10"/>
      <c r="I42" s="15"/>
    </row>
    <row r="43" spans="1:9" s="6" customFormat="1" ht="53.25" customHeight="1">
      <c r="A43" s="45" t="s">
        <v>46</v>
      </c>
      <c r="B43" s="7">
        <v>910035</v>
      </c>
      <c r="C43" s="7">
        <v>1179951</v>
      </c>
      <c r="D43" s="7">
        <v>1009472</v>
      </c>
      <c r="E43" s="23">
        <v>85.552027160449882</v>
      </c>
      <c r="F43" s="7">
        <v>99437</v>
      </c>
      <c r="G43" s="23">
        <v>110.92672259858138</v>
      </c>
      <c r="H43" s="10"/>
      <c r="I43" s="15"/>
    </row>
    <row r="44" spans="1:9" s="6" customFormat="1" ht="18.75" customHeight="1">
      <c r="A44" s="45" t="s">
        <v>47</v>
      </c>
      <c r="B44" s="7">
        <v>-40</v>
      </c>
      <c r="C44" s="7"/>
      <c r="D44" s="7">
        <v>-117</v>
      </c>
      <c r="E44" s="23">
        <v>0</v>
      </c>
      <c r="F44" s="7">
        <v>-77</v>
      </c>
      <c r="G44" s="23">
        <v>292.5</v>
      </c>
      <c r="H44" s="10"/>
      <c r="I44" s="15"/>
    </row>
    <row r="45" spans="1:9" s="1" customFormat="1" ht="31.5" customHeight="1">
      <c r="A45" s="31" t="s">
        <v>32</v>
      </c>
      <c r="B45" s="7"/>
      <c r="C45" s="7"/>
      <c r="D45" s="7"/>
      <c r="E45" s="23"/>
      <c r="F45" s="7"/>
      <c r="G45" s="23"/>
      <c r="H45" s="10"/>
      <c r="I45" s="15"/>
    </row>
    <row r="46" spans="1:9" s="1" customFormat="1" ht="29.25" customHeight="1">
      <c r="A46" s="31" t="s">
        <v>7</v>
      </c>
      <c r="B46" s="7"/>
      <c r="C46" s="7"/>
      <c r="D46" s="7"/>
      <c r="E46" s="23"/>
      <c r="F46" s="7"/>
      <c r="G46" s="23"/>
      <c r="H46" s="10"/>
      <c r="I46" s="15"/>
    </row>
    <row r="47" spans="1:9" s="1" customFormat="1" ht="23.25" customHeight="1">
      <c r="A47" s="31" t="s">
        <v>8</v>
      </c>
      <c r="B47" s="7">
        <v>-1</v>
      </c>
      <c r="C47" s="7"/>
      <c r="D47" s="7"/>
      <c r="E47" s="23">
        <v>0</v>
      </c>
      <c r="F47" s="7">
        <v>1</v>
      </c>
      <c r="G47" s="23">
        <v>0</v>
      </c>
      <c r="H47" s="10"/>
      <c r="I47" s="15"/>
    </row>
    <row r="48" spans="1:9" s="1" customFormat="1" ht="21" customHeight="1">
      <c r="A48" s="31" t="s">
        <v>63</v>
      </c>
      <c r="B48" s="7">
        <v>46261</v>
      </c>
      <c r="C48" s="7">
        <v>62949</v>
      </c>
      <c r="D48" s="7">
        <v>80713</v>
      </c>
      <c r="E48" s="23">
        <v>128.21966989149948</v>
      </c>
      <c r="F48" s="7">
        <v>34452</v>
      </c>
      <c r="G48" s="23">
        <v>174.47309829013639</v>
      </c>
      <c r="H48" s="10"/>
      <c r="I48" s="15"/>
    </row>
    <row r="49" spans="1:10" s="1" customFormat="1" ht="46.5" customHeight="1">
      <c r="A49" s="33" t="s">
        <v>76</v>
      </c>
      <c r="B49" s="7"/>
      <c r="C49" s="7"/>
      <c r="D49" s="7">
        <v>24</v>
      </c>
      <c r="E49" s="23">
        <v>0</v>
      </c>
      <c r="F49" s="7">
        <v>24</v>
      </c>
      <c r="G49" s="23">
        <v>0</v>
      </c>
      <c r="H49" s="10"/>
      <c r="I49" s="15"/>
    </row>
    <row r="50" spans="1:10" s="1" customFormat="1" ht="15.75">
      <c r="A50" s="31" t="s">
        <v>85</v>
      </c>
      <c r="B50" s="7">
        <f>B52+B56+B60</f>
        <v>4028255</v>
      </c>
      <c r="C50" s="7">
        <f t="shared" ref="C50:D50" si="2">C52+C56+C60</f>
        <v>6200330</v>
      </c>
      <c r="D50" s="7">
        <f t="shared" si="2"/>
        <v>4058408</v>
      </c>
      <c r="E50" s="23">
        <f>D50/C50*100</f>
        <v>65.45470966867893</v>
      </c>
      <c r="F50" s="7">
        <f>D50-B50</f>
        <v>30153</v>
      </c>
      <c r="G50" s="23">
        <f>D50/B50*100</f>
        <v>100.74853751810649</v>
      </c>
      <c r="H50" s="10"/>
      <c r="I50" s="15"/>
    </row>
    <row r="51" spans="1:10" s="1" customFormat="1" ht="15.75">
      <c r="A51" s="31" t="s">
        <v>9</v>
      </c>
      <c r="B51" s="7"/>
      <c r="C51" s="7"/>
      <c r="D51" s="7"/>
      <c r="E51" s="23"/>
      <c r="F51" s="7"/>
      <c r="G51" s="23"/>
      <c r="H51" s="10"/>
      <c r="I51" s="15"/>
    </row>
    <row r="52" spans="1:10" s="1" customFormat="1" ht="15.75">
      <c r="A52" s="31" t="s">
        <v>0</v>
      </c>
      <c r="B52" s="19">
        <v>3569509</v>
      </c>
      <c r="C52" s="19">
        <v>4754187</v>
      </c>
      <c r="D52" s="19">
        <v>3638382</v>
      </c>
      <c r="E52" s="23">
        <v>76.530056558566159</v>
      </c>
      <c r="F52" s="7">
        <v>68873</v>
      </c>
      <c r="G52" s="23">
        <v>101.92948105747877</v>
      </c>
      <c r="H52" s="10"/>
      <c r="I52" s="15"/>
    </row>
    <row r="53" spans="1:10" s="6" customFormat="1" ht="15.75">
      <c r="A53" s="31" t="s">
        <v>2</v>
      </c>
      <c r="B53" s="7"/>
      <c r="C53" s="7"/>
      <c r="D53" s="7"/>
      <c r="E53" s="23"/>
      <c r="F53" s="7"/>
      <c r="G53" s="23"/>
      <c r="H53" s="10"/>
      <c r="I53" s="15"/>
    </row>
    <row r="54" spans="1:10" s="6" customFormat="1" ht="33" customHeight="1">
      <c r="A54" s="31" t="s">
        <v>33</v>
      </c>
      <c r="B54" s="7">
        <v>3349389</v>
      </c>
      <c r="C54" s="7">
        <v>4338574</v>
      </c>
      <c r="D54" s="7">
        <v>3363295</v>
      </c>
      <c r="E54" s="23">
        <v>77.52074760047887</v>
      </c>
      <c r="F54" s="7">
        <v>13906</v>
      </c>
      <c r="G54" s="23">
        <v>100.41518020152331</v>
      </c>
      <c r="H54" s="10"/>
      <c r="I54" s="15"/>
    </row>
    <row r="55" spans="1:10" s="6" customFormat="1" ht="35.25" customHeight="1">
      <c r="A55" s="31" t="s">
        <v>34</v>
      </c>
      <c r="B55" s="7">
        <v>220120</v>
      </c>
      <c r="C55" s="7">
        <v>415613</v>
      </c>
      <c r="D55" s="7">
        <v>275087</v>
      </c>
      <c r="E55" s="23">
        <v>66.188256863957577</v>
      </c>
      <c r="F55" s="7">
        <v>54967</v>
      </c>
      <c r="G55" s="23">
        <v>124.97137924768309</v>
      </c>
      <c r="H55" s="10"/>
      <c r="I55" s="15"/>
    </row>
    <row r="56" spans="1:10" s="1" customFormat="1" ht="15.75">
      <c r="A56" s="31" t="s">
        <v>10</v>
      </c>
      <c r="B56" s="19">
        <v>457051</v>
      </c>
      <c r="C56" s="19">
        <v>1443959</v>
      </c>
      <c r="D56" s="19">
        <v>418503</v>
      </c>
      <c r="E56" s="23">
        <v>28.983025141295567</v>
      </c>
      <c r="F56" s="7">
        <v>-38548</v>
      </c>
      <c r="G56" s="23">
        <v>91.565930279115463</v>
      </c>
      <c r="H56" s="10"/>
      <c r="I56" s="15"/>
    </row>
    <row r="57" spans="1:10" s="6" customFormat="1" ht="15.75">
      <c r="A57" s="31" t="s">
        <v>30</v>
      </c>
      <c r="B57" s="7"/>
      <c r="C57" s="7"/>
      <c r="D57" s="7"/>
      <c r="E57" s="23"/>
      <c r="F57" s="7"/>
      <c r="G57" s="23"/>
      <c r="H57" s="10"/>
      <c r="I57" s="15"/>
    </row>
    <row r="58" spans="1:10" s="6" customFormat="1" ht="15.75">
      <c r="A58" s="31" t="s">
        <v>48</v>
      </c>
      <c r="B58" s="7">
        <v>212837</v>
      </c>
      <c r="C58" s="7">
        <v>280426</v>
      </c>
      <c r="D58" s="7">
        <v>210889</v>
      </c>
      <c r="E58" s="23">
        <v>75.203083879526147</v>
      </c>
      <c r="F58" s="7">
        <v>-1948</v>
      </c>
      <c r="G58" s="23">
        <v>99.084745603443011</v>
      </c>
      <c r="H58" s="10"/>
      <c r="I58" s="15"/>
    </row>
    <row r="59" spans="1:10" s="6" customFormat="1" ht="15.75">
      <c r="A59" s="31" t="s">
        <v>49</v>
      </c>
      <c r="B59" s="7">
        <v>244214</v>
      </c>
      <c r="C59" s="7">
        <v>1163533</v>
      </c>
      <c r="D59" s="7">
        <v>207614</v>
      </c>
      <c r="E59" s="23">
        <v>17.843413121931221</v>
      </c>
      <c r="F59" s="7">
        <v>-36600</v>
      </c>
      <c r="G59" s="23">
        <v>85.01314420958667</v>
      </c>
      <c r="H59" s="10"/>
      <c r="I59" s="15"/>
    </row>
    <row r="60" spans="1:10" s="1" customFormat="1" ht="15.75">
      <c r="A60" s="31" t="s">
        <v>11</v>
      </c>
      <c r="B60" s="7">
        <v>1695</v>
      </c>
      <c r="C60" s="7">
        <v>2184</v>
      </c>
      <c r="D60" s="7">
        <v>1523</v>
      </c>
      <c r="E60" s="23">
        <v>69.734432234432234</v>
      </c>
      <c r="F60" s="7">
        <v>-172</v>
      </c>
      <c r="G60" s="23">
        <v>89.852507374631259</v>
      </c>
      <c r="H60" s="10"/>
      <c r="I60" s="15"/>
    </row>
    <row r="61" spans="1:10" s="6" customFormat="1" ht="31.5" customHeight="1">
      <c r="A61" s="31" t="s">
        <v>86</v>
      </c>
      <c r="B61" s="7">
        <f>B62+B68</f>
        <v>1498008</v>
      </c>
      <c r="C61" s="7">
        <f t="shared" ref="C61:D61" si="3">C62+C68</f>
        <v>2192284</v>
      </c>
      <c r="D61" s="7">
        <f t="shared" si="3"/>
        <v>1583362</v>
      </c>
      <c r="E61" s="23">
        <f>D61/C61*100</f>
        <v>72.2243103539505</v>
      </c>
      <c r="F61" s="7">
        <f>D61-B61</f>
        <v>85354</v>
      </c>
      <c r="G61" s="23">
        <f>D61/B61*100</f>
        <v>105.69783338940779</v>
      </c>
      <c r="H61" s="10"/>
      <c r="I61" s="15"/>
    </row>
    <row r="62" spans="1:10" s="1" customFormat="1" ht="15.75">
      <c r="A62" s="31" t="s">
        <v>1</v>
      </c>
      <c r="B62" s="19">
        <v>1498007</v>
      </c>
      <c r="C62" s="19">
        <v>2192284</v>
      </c>
      <c r="D62" s="19">
        <v>1583344</v>
      </c>
      <c r="E62" s="23">
        <v>72.223489292445691</v>
      </c>
      <c r="F62" s="17">
        <v>85337</v>
      </c>
      <c r="G62" s="23">
        <v>105.69670235185818</v>
      </c>
      <c r="H62" s="10"/>
      <c r="I62" s="15"/>
    </row>
    <row r="63" spans="1:10" s="6" customFormat="1" ht="15.75">
      <c r="A63" s="31" t="s">
        <v>30</v>
      </c>
      <c r="B63" s="7"/>
      <c r="C63" s="7"/>
      <c r="D63" s="7"/>
      <c r="E63" s="23"/>
      <c r="F63" s="7"/>
      <c r="G63" s="23"/>
      <c r="H63" s="10"/>
      <c r="I63" s="15"/>
    </row>
    <row r="64" spans="1:10" s="6" customFormat="1" ht="33" customHeight="1">
      <c r="A64" s="45" t="s">
        <v>55</v>
      </c>
      <c r="B64" s="7">
        <v>22165</v>
      </c>
      <c r="C64" s="7">
        <v>25743</v>
      </c>
      <c r="D64" s="7">
        <v>41181</v>
      </c>
      <c r="E64" s="23">
        <v>159.9697005011071</v>
      </c>
      <c r="F64" s="7">
        <v>19016</v>
      </c>
      <c r="G64" s="23">
        <v>185.7929167606587</v>
      </c>
      <c r="H64" s="10"/>
      <c r="I64" s="15"/>
      <c r="J64" s="15"/>
    </row>
    <row r="65" spans="1:11" s="6" customFormat="1" ht="44.25" customHeight="1">
      <c r="A65" s="45" t="s">
        <v>59</v>
      </c>
      <c r="B65" s="7">
        <v>2112</v>
      </c>
      <c r="C65" s="7">
        <v>4285</v>
      </c>
      <c r="D65" s="7">
        <v>73529</v>
      </c>
      <c r="E65" s="23">
        <v>1715.9626604434075</v>
      </c>
      <c r="F65" s="7">
        <v>71417</v>
      </c>
      <c r="G65" s="23">
        <v>3481.486742424242</v>
      </c>
      <c r="H65" s="10"/>
      <c r="I65" s="15"/>
      <c r="J65" s="15"/>
    </row>
    <row r="66" spans="1:11" s="6" customFormat="1" ht="46.5" customHeight="1">
      <c r="A66" s="45" t="s">
        <v>67</v>
      </c>
      <c r="B66" s="7">
        <v>205461</v>
      </c>
      <c r="C66" s="7">
        <v>189001</v>
      </c>
      <c r="D66" s="7">
        <v>100165</v>
      </c>
      <c r="E66" s="23">
        <v>52.997074089555085</v>
      </c>
      <c r="F66" s="7">
        <v>-105296</v>
      </c>
      <c r="G66" s="23">
        <v>48.751344537406126</v>
      </c>
      <c r="H66" s="13"/>
      <c r="I66" s="15"/>
      <c r="K66" s="12"/>
    </row>
    <row r="67" spans="1:11" s="6" customFormat="1" ht="31.5" customHeight="1">
      <c r="A67" s="45" t="s">
        <v>68</v>
      </c>
      <c r="B67" s="7">
        <v>1268269</v>
      </c>
      <c r="C67" s="7">
        <v>1973255</v>
      </c>
      <c r="D67" s="7">
        <v>1368469</v>
      </c>
      <c r="E67" s="23">
        <v>69.350844163577435</v>
      </c>
      <c r="F67" s="7">
        <v>100200</v>
      </c>
      <c r="G67" s="23">
        <v>107.90053214262905</v>
      </c>
      <c r="H67" s="13"/>
      <c r="I67" s="15"/>
      <c r="K67" s="12"/>
    </row>
    <row r="68" spans="1:11" s="1" customFormat="1" ht="30" customHeight="1">
      <c r="A68" s="31" t="s">
        <v>77</v>
      </c>
      <c r="B68" s="7">
        <v>1</v>
      </c>
      <c r="C68" s="7"/>
      <c r="D68" s="7">
        <v>18</v>
      </c>
      <c r="E68" s="23">
        <v>0</v>
      </c>
      <c r="F68" s="7">
        <v>17</v>
      </c>
      <c r="G68" s="23">
        <v>1800</v>
      </c>
      <c r="H68" s="10"/>
      <c r="I68" s="15"/>
    </row>
    <row r="69" spans="1:11" s="1" customFormat="1" ht="22.5" customHeight="1">
      <c r="A69" s="31" t="s">
        <v>12</v>
      </c>
      <c r="B69" s="7">
        <v>95096</v>
      </c>
      <c r="C69" s="7">
        <v>150039</v>
      </c>
      <c r="D69" s="7">
        <v>97075</v>
      </c>
      <c r="E69" s="23">
        <v>64.699844707042828</v>
      </c>
      <c r="F69" s="7">
        <v>1979</v>
      </c>
      <c r="G69" s="23">
        <v>102.08105493396147</v>
      </c>
      <c r="H69" s="10"/>
      <c r="I69" s="15"/>
    </row>
    <row r="70" spans="1:11" s="1" customFormat="1" ht="34.5" customHeight="1">
      <c r="A70" s="31" t="s">
        <v>56</v>
      </c>
      <c r="B70" s="7">
        <v>-59</v>
      </c>
      <c r="C70" s="7"/>
      <c r="D70" s="7">
        <v>-99</v>
      </c>
      <c r="E70" s="23">
        <v>0</v>
      </c>
      <c r="F70" s="7">
        <v>-40</v>
      </c>
      <c r="G70" s="23">
        <v>167.79661016949152</v>
      </c>
      <c r="H70" s="10"/>
      <c r="I70" s="15"/>
    </row>
    <row r="71" spans="1:11" s="1" customFormat="1" ht="45.75" customHeight="1">
      <c r="A71" s="31" t="s">
        <v>87</v>
      </c>
      <c r="B71" s="7">
        <f>B72+B73+B74+B75+B80+B81+B82</f>
        <v>980185</v>
      </c>
      <c r="C71" s="7">
        <f>C72+C73+C74+C75+C80+C81+C82</f>
        <v>79082</v>
      </c>
      <c r="D71" s="7">
        <f>D72+D73+D74+D75+D80+D81+D82</f>
        <v>346200</v>
      </c>
      <c r="E71" s="23">
        <f>D71/C71*100</f>
        <v>437.77345034268234</v>
      </c>
      <c r="F71" s="7">
        <f>D71-B71</f>
        <v>-633985</v>
      </c>
      <c r="G71" s="23">
        <f>D71/B71*100</f>
        <v>35.319863087070296</v>
      </c>
      <c r="H71" s="10"/>
      <c r="I71" s="15"/>
    </row>
    <row r="72" spans="1:11" s="1" customFormat="1" ht="70.5" customHeight="1">
      <c r="A72" s="31" t="s">
        <v>15</v>
      </c>
      <c r="B72" s="7">
        <v>10589</v>
      </c>
      <c r="C72" s="7">
        <v>7969</v>
      </c>
      <c r="D72" s="7">
        <v>11553</v>
      </c>
      <c r="E72" s="23">
        <v>144.97427531685281</v>
      </c>
      <c r="F72" s="7">
        <v>964</v>
      </c>
      <c r="G72" s="23">
        <v>109.10378694872036</v>
      </c>
      <c r="H72" s="10"/>
      <c r="I72" s="15"/>
    </row>
    <row r="73" spans="1:11" s="1" customFormat="1" ht="44.25" customHeight="1">
      <c r="A73" s="31" t="s">
        <v>66</v>
      </c>
      <c r="B73" s="7">
        <v>906156</v>
      </c>
      <c r="C73" s="7"/>
      <c r="D73" s="7">
        <v>263568</v>
      </c>
      <c r="E73" s="23">
        <v>0</v>
      </c>
      <c r="F73" s="7">
        <v>-642588</v>
      </c>
      <c r="G73" s="23">
        <v>29.08638247718936</v>
      </c>
      <c r="H73" s="10"/>
      <c r="I73" s="15"/>
    </row>
    <row r="74" spans="1:11" s="1" customFormat="1" ht="28.5" customHeight="1">
      <c r="A74" s="31" t="s">
        <v>16</v>
      </c>
      <c r="B74" s="7">
        <v>12</v>
      </c>
      <c r="C74" s="7">
        <v>1043</v>
      </c>
      <c r="D74" s="7">
        <v>7</v>
      </c>
      <c r="E74" s="23">
        <v>0.67114093959731547</v>
      </c>
      <c r="F74" s="7">
        <v>-5</v>
      </c>
      <c r="G74" s="23">
        <v>58.333333333333336</v>
      </c>
      <c r="H74" s="10"/>
      <c r="I74" s="11"/>
    </row>
    <row r="75" spans="1:11" s="1" customFormat="1" ht="48.75" customHeight="1">
      <c r="A75" s="31" t="s">
        <v>17</v>
      </c>
      <c r="B75" s="19">
        <v>54870</v>
      </c>
      <c r="C75" s="19">
        <v>66199</v>
      </c>
      <c r="D75" s="19">
        <v>65607</v>
      </c>
      <c r="E75" s="23">
        <v>99.105726672608355</v>
      </c>
      <c r="F75" s="7">
        <v>10737</v>
      </c>
      <c r="G75" s="23">
        <v>119.5680699835976</v>
      </c>
      <c r="H75" s="10"/>
      <c r="I75" s="11"/>
      <c r="J75" s="11"/>
    </row>
    <row r="76" spans="1:11" s="8" customFormat="1" ht="15.75">
      <c r="A76" s="31" t="s">
        <v>30</v>
      </c>
      <c r="B76" s="46"/>
      <c r="C76" s="7"/>
      <c r="D76" s="46"/>
      <c r="E76" s="23"/>
      <c r="F76" s="7"/>
      <c r="G76" s="23"/>
      <c r="H76" s="10"/>
    </row>
    <row r="77" spans="1:11" s="8" customFormat="1" ht="15.75">
      <c r="A77" s="31" t="s">
        <v>50</v>
      </c>
      <c r="B77" s="20">
        <v>26725</v>
      </c>
      <c r="C77" s="7">
        <v>28518</v>
      </c>
      <c r="D77" s="20">
        <v>37706</v>
      </c>
      <c r="E77" s="23">
        <v>132.21824812399186</v>
      </c>
      <c r="F77" s="7">
        <v>10981</v>
      </c>
      <c r="G77" s="23">
        <v>141.08886810102902</v>
      </c>
      <c r="H77" s="10"/>
    </row>
    <row r="78" spans="1:11" s="8" customFormat="1" ht="15.75">
      <c r="A78" s="31" t="s">
        <v>51</v>
      </c>
      <c r="B78" s="20">
        <v>24975</v>
      </c>
      <c r="C78" s="7">
        <v>33724</v>
      </c>
      <c r="D78" s="20">
        <v>24940</v>
      </c>
      <c r="E78" s="23">
        <v>73.953267702526389</v>
      </c>
      <c r="F78" s="7">
        <v>-35</v>
      </c>
      <c r="G78" s="23">
        <v>99.859859859859853</v>
      </c>
      <c r="H78" s="10"/>
    </row>
    <row r="79" spans="1:11" s="8" customFormat="1" ht="30" customHeight="1">
      <c r="A79" s="31" t="s">
        <v>73</v>
      </c>
      <c r="B79" s="20">
        <v>3170</v>
      </c>
      <c r="C79" s="7">
        <v>3957</v>
      </c>
      <c r="D79" s="20">
        <v>2961</v>
      </c>
      <c r="E79" s="23">
        <v>74.829416224412441</v>
      </c>
      <c r="F79" s="7">
        <v>-209</v>
      </c>
      <c r="G79" s="23">
        <v>93.406940063091483</v>
      </c>
      <c r="H79" s="21"/>
      <c r="I79" s="21"/>
    </row>
    <row r="80" spans="1:11" s="9" customFormat="1" ht="33.75" customHeight="1">
      <c r="A80" s="31" t="s">
        <v>57</v>
      </c>
      <c r="B80" s="20">
        <v>55</v>
      </c>
      <c r="C80" s="7">
        <v>53</v>
      </c>
      <c r="D80" s="20">
        <v>53</v>
      </c>
      <c r="E80" s="23">
        <v>100</v>
      </c>
      <c r="F80" s="7">
        <v>-2</v>
      </c>
      <c r="G80" s="23">
        <v>96.36363636363636</v>
      </c>
      <c r="H80" s="10"/>
    </row>
    <row r="81" spans="1:13" s="9" customFormat="1" ht="32.25" customHeight="1">
      <c r="A81" s="31" t="s">
        <v>18</v>
      </c>
      <c r="B81" s="20">
        <v>8503</v>
      </c>
      <c r="C81" s="7">
        <v>3818</v>
      </c>
      <c r="D81" s="20">
        <v>5387</v>
      </c>
      <c r="E81" s="23">
        <v>141.09481403876376</v>
      </c>
      <c r="F81" s="7">
        <v>-3116</v>
      </c>
      <c r="G81" s="23">
        <v>63.354110314006817</v>
      </c>
      <c r="H81" s="10"/>
    </row>
    <row r="82" spans="1:13" ht="43.5" customHeight="1">
      <c r="A82" s="31" t="s">
        <v>19</v>
      </c>
      <c r="B82" s="20"/>
      <c r="C82" s="7"/>
      <c r="D82" s="20">
        <v>25</v>
      </c>
      <c r="E82" s="23">
        <v>0</v>
      </c>
      <c r="F82" s="7">
        <v>25</v>
      </c>
      <c r="G82" s="23">
        <v>0</v>
      </c>
      <c r="H82" s="10"/>
    </row>
    <row r="83" spans="1:13" s="8" customFormat="1" ht="15.75">
      <c r="A83" s="31" t="s">
        <v>30</v>
      </c>
      <c r="B83" s="20"/>
      <c r="C83" s="7"/>
      <c r="D83" s="20"/>
      <c r="E83" s="23"/>
      <c r="F83" s="7"/>
      <c r="G83" s="23"/>
      <c r="H83" s="13"/>
      <c r="I83" s="12"/>
      <c r="J83" s="6"/>
      <c r="K83" s="12"/>
      <c r="L83" s="6"/>
      <c r="M83" s="6"/>
    </row>
    <row r="84" spans="1:13" s="8" customFormat="1" ht="43.5" customHeight="1">
      <c r="A84" s="31" t="s">
        <v>65</v>
      </c>
      <c r="B84" s="20"/>
      <c r="C84" s="7"/>
      <c r="D84" s="20">
        <v>25</v>
      </c>
      <c r="E84" s="23">
        <v>0</v>
      </c>
      <c r="F84" s="7">
        <v>25</v>
      </c>
      <c r="G84" s="23">
        <v>0</v>
      </c>
      <c r="H84" s="13"/>
      <c r="I84" s="12"/>
      <c r="J84" s="6"/>
      <c r="K84" s="12"/>
      <c r="L84" s="6"/>
      <c r="M84" s="6"/>
    </row>
    <row r="85" spans="1:13" s="8" customFormat="1" ht="35.25" customHeight="1">
      <c r="A85" s="31" t="s">
        <v>88</v>
      </c>
      <c r="B85" s="20">
        <f>B86+B87+B88</f>
        <v>32770</v>
      </c>
      <c r="C85" s="20">
        <f t="shared" ref="C85:D85" si="4">C86+C87+C88</f>
        <v>50894</v>
      </c>
      <c r="D85" s="20">
        <f t="shared" si="4"/>
        <v>37205</v>
      </c>
      <c r="E85" s="23">
        <f>D85/C85*100</f>
        <v>73.102919794081828</v>
      </c>
      <c r="F85" s="7">
        <f>D85-B85</f>
        <v>4435</v>
      </c>
      <c r="G85" s="23">
        <f>D85/B85*100</f>
        <v>113.53371986573084</v>
      </c>
      <c r="H85" s="13"/>
      <c r="I85" s="12"/>
      <c r="J85" s="6"/>
      <c r="K85" s="12"/>
      <c r="L85" s="6"/>
      <c r="M85" s="6"/>
    </row>
    <row r="86" spans="1:13" ht="21" customHeight="1">
      <c r="A86" s="31" t="s">
        <v>20</v>
      </c>
      <c r="B86" s="20">
        <v>25921</v>
      </c>
      <c r="C86" s="7">
        <v>31286</v>
      </c>
      <c r="D86" s="20">
        <v>28823</v>
      </c>
      <c r="E86" s="23">
        <v>92.127469155532822</v>
      </c>
      <c r="F86" s="7">
        <v>2902</v>
      </c>
      <c r="G86" s="23">
        <v>111.19555572701671</v>
      </c>
      <c r="H86" s="10"/>
    </row>
    <row r="87" spans="1:13" ht="18.75" customHeight="1">
      <c r="A87" s="31" t="s">
        <v>21</v>
      </c>
      <c r="B87" s="20">
        <v>2483</v>
      </c>
      <c r="C87" s="7">
        <v>11584</v>
      </c>
      <c r="D87" s="20">
        <v>4178</v>
      </c>
      <c r="E87" s="23">
        <v>36.06698895027624</v>
      </c>
      <c r="F87" s="7">
        <v>1695</v>
      </c>
      <c r="G87" s="23">
        <v>168.26419653644786</v>
      </c>
      <c r="H87" s="10"/>
    </row>
    <row r="88" spans="1:13" ht="19.5" customHeight="1">
      <c r="A88" s="31" t="s">
        <v>60</v>
      </c>
      <c r="B88" s="20">
        <v>4366</v>
      </c>
      <c r="C88" s="7">
        <v>8024</v>
      </c>
      <c r="D88" s="20">
        <v>4204</v>
      </c>
      <c r="E88" s="23">
        <v>52.392821535393821</v>
      </c>
      <c r="F88" s="7">
        <v>-162</v>
      </c>
      <c r="G88" s="23">
        <v>96.289509848831884</v>
      </c>
      <c r="H88" s="10"/>
    </row>
    <row r="89" spans="1:13" ht="29.25" customHeight="1">
      <c r="A89" s="31" t="s">
        <v>52</v>
      </c>
      <c r="B89" s="20">
        <v>54435</v>
      </c>
      <c r="C89" s="7">
        <v>250188</v>
      </c>
      <c r="D89" s="20">
        <v>318709</v>
      </c>
      <c r="E89" s="23">
        <v>127.38780437111292</v>
      </c>
      <c r="F89" s="7">
        <v>264274</v>
      </c>
      <c r="G89" s="23">
        <v>585.48544135207123</v>
      </c>
      <c r="H89" s="10"/>
    </row>
    <row r="90" spans="1:13" ht="28.5" customHeight="1">
      <c r="A90" s="31" t="s">
        <v>89</v>
      </c>
      <c r="B90" s="20">
        <f>B92+B93+B94</f>
        <v>25786</v>
      </c>
      <c r="C90" s="20">
        <f>C92+C93+C94</f>
        <v>6737</v>
      </c>
      <c r="D90" s="20">
        <f>D92+D93+D94</f>
        <v>39775</v>
      </c>
      <c r="E90" s="23">
        <f>D90/C90*100</f>
        <v>590.39631883627726</v>
      </c>
      <c r="F90" s="7">
        <f>D90-B90</f>
        <v>13989</v>
      </c>
      <c r="G90" s="23">
        <f>D90/B90*100</f>
        <v>154.25036841697045</v>
      </c>
      <c r="H90" s="10"/>
    </row>
    <row r="91" spans="1:13" ht="21" customHeight="1">
      <c r="A91" s="31" t="s">
        <v>31</v>
      </c>
      <c r="B91" s="20"/>
      <c r="C91" s="7"/>
      <c r="D91" s="20"/>
      <c r="E91" s="23"/>
      <c r="F91" s="7"/>
      <c r="G91" s="23"/>
      <c r="H91" s="10"/>
    </row>
    <row r="92" spans="1:13" ht="32.25" customHeight="1">
      <c r="A92" s="31" t="s">
        <v>22</v>
      </c>
      <c r="B92" s="20">
        <v>613</v>
      </c>
      <c r="C92" s="7">
        <v>477</v>
      </c>
      <c r="D92" s="20">
        <v>2985</v>
      </c>
      <c r="E92" s="23">
        <v>625.78616352201254</v>
      </c>
      <c r="F92" s="7">
        <v>2372</v>
      </c>
      <c r="G92" s="23">
        <v>486.94942903752042</v>
      </c>
      <c r="H92" s="10"/>
    </row>
    <row r="93" spans="1:13" ht="21" customHeight="1">
      <c r="A93" s="31" t="s">
        <v>27</v>
      </c>
      <c r="B93" s="20">
        <v>15491</v>
      </c>
      <c r="C93" s="7"/>
      <c r="D93" s="20">
        <v>1712</v>
      </c>
      <c r="E93" s="23">
        <v>0</v>
      </c>
      <c r="F93" s="7">
        <v>-13779</v>
      </c>
      <c r="G93" s="23">
        <v>11.051578335807887</v>
      </c>
      <c r="H93" s="10"/>
    </row>
    <row r="94" spans="1:13" ht="21" customHeight="1">
      <c r="A94" s="31" t="s">
        <v>62</v>
      </c>
      <c r="B94" s="20">
        <v>9682</v>
      </c>
      <c r="C94" s="7">
        <v>6260</v>
      </c>
      <c r="D94" s="20">
        <v>35078</v>
      </c>
      <c r="E94" s="23">
        <v>560.35143769968045</v>
      </c>
      <c r="F94" s="7">
        <v>25396</v>
      </c>
      <c r="G94" s="23">
        <v>362.3011774426771</v>
      </c>
      <c r="H94" s="10"/>
      <c r="I94" s="1"/>
      <c r="J94" s="1"/>
    </row>
    <row r="95" spans="1:13" ht="15.75">
      <c r="A95" s="31" t="s">
        <v>23</v>
      </c>
      <c r="B95" s="20">
        <v>6442</v>
      </c>
      <c r="C95" s="7">
        <v>9320</v>
      </c>
      <c r="D95" s="20">
        <v>5116</v>
      </c>
      <c r="E95" s="23">
        <v>54.892703862660937</v>
      </c>
      <c r="F95" s="7">
        <v>-1326</v>
      </c>
      <c r="G95" s="23">
        <v>79.416330332194974</v>
      </c>
      <c r="H95" s="10"/>
    </row>
    <row r="96" spans="1:13" ht="15.75">
      <c r="A96" s="31" t="s">
        <v>24</v>
      </c>
      <c r="B96" s="20">
        <v>407484</v>
      </c>
      <c r="C96" s="7">
        <v>525623</v>
      </c>
      <c r="D96" s="20">
        <v>541266</v>
      </c>
      <c r="E96" s="23">
        <v>102.97608742387605</v>
      </c>
      <c r="F96" s="7">
        <v>133782</v>
      </c>
      <c r="G96" s="23">
        <v>132.83122772918691</v>
      </c>
      <c r="H96" s="10"/>
    </row>
    <row r="97" spans="1:8" ht="15.75">
      <c r="A97" s="31" t="s">
        <v>90</v>
      </c>
      <c r="B97" s="20">
        <f>B98+B99+B100</f>
        <v>15</v>
      </c>
      <c r="C97" s="20">
        <f t="shared" ref="C97:D97" si="5">C98+C99+C100</f>
        <v>0</v>
      </c>
      <c r="D97" s="20">
        <f t="shared" si="5"/>
        <v>36591</v>
      </c>
      <c r="E97" s="23">
        <v>0</v>
      </c>
      <c r="F97" s="7">
        <f>D97-B97</f>
        <v>36576</v>
      </c>
      <c r="G97" s="23">
        <f>D97/B97*100</f>
        <v>243940</v>
      </c>
      <c r="H97" s="10"/>
    </row>
    <row r="98" spans="1:8" ht="15.75">
      <c r="A98" s="31" t="s">
        <v>25</v>
      </c>
      <c r="B98" s="20">
        <v>-9</v>
      </c>
      <c r="C98" s="7"/>
      <c r="D98" s="20">
        <v>25551</v>
      </c>
      <c r="E98" s="23">
        <v>0</v>
      </c>
      <c r="F98" s="7">
        <v>25560</v>
      </c>
      <c r="G98" s="23">
        <v>-283900</v>
      </c>
      <c r="H98" s="10"/>
    </row>
    <row r="99" spans="1:8" ht="15.75">
      <c r="A99" s="31" t="s">
        <v>26</v>
      </c>
      <c r="B99" s="20">
        <v>9</v>
      </c>
      <c r="C99" s="7"/>
      <c r="D99" s="20">
        <v>11039</v>
      </c>
      <c r="E99" s="23">
        <v>0</v>
      </c>
      <c r="F99" s="7">
        <v>11030</v>
      </c>
      <c r="G99" s="23">
        <v>122655.55555555556</v>
      </c>
      <c r="H99" s="10"/>
    </row>
    <row r="100" spans="1:8" ht="57" customHeight="1">
      <c r="A100" s="34" t="s">
        <v>69</v>
      </c>
      <c r="B100" s="24">
        <v>15</v>
      </c>
      <c r="C100" s="25"/>
      <c r="D100" s="20">
        <v>1</v>
      </c>
      <c r="E100" s="23">
        <v>0</v>
      </c>
      <c r="F100" s="7">
        <v>-14</v>
      </c>
      <c r="G100" s="23">
        <v>6.666666666666667</v>
      </c>
    </row>
    <row r="101" spans="1:8" s="40" customFormat="1" ht="15.75">
      <c r="A101" s="48" t="s">
        <v>92</v>
      </c>
      <c r="B101" s="26">
        <v>20912287.470079999</v>
      </c>
      <c r="C101" s="26">
        <v>22351237.579999998</v>
      </c>
      <c r="D101" s="26">
        <v>28820821.22154</v>
      </c>
      <c r="E101" s="27">
        <f t="shared" ref="E101:E162" si="6">D101/C101*100</f>
        <v>128.94508019246783</v>
      </c>
      <c r="F101" s="28">
        <f t="shared" ref="F101:F164" si="7">D101-B101</f>
        <v>7908533.7514600009</v>
      </c>
      <c r="G101" s="29">
        <f t="shared" ref="G101:G164" si="8">D101/B101*100</f>
        <v>137.81764076634391</v>
      </c>
    </row>
    <row r="102" spans="1:8" s="40" customFormat="1" ht="45" customHeight="1">
      <c r="A102" s="48" t="s">
        <v>93</v>
      </c>
      <c r="B102" s="26">
        <v>20343583.098359998</v>
      </c>
      <c r="C102" s="26">
        <v>22250938.399999999</v>
      </c>
      <c r="D102" s="26">
        <v>27821400.306460001</v>
      </c>
      <c r="E102" s="27">
        <f t="shared" si="6"/>
        <v>125.03472800257269</v>
      </c>
      <c r="F102" s="28">
        <f t="shared" si="7"/>
        <v>7477817.2081000023</v>
      </c>
      <c r="G102" s="29">
        <f t="shared" si="8"/>
        <v>136.75762117196959</v>
      </c>
    </row>
    <row r="103" spans="1:8" s="41" customFormat="1" ht="35.25" customHeight="1">
      <c r="A103" s="48" t="s">
        <v>94</v>
      </c>
      <c r="B103" s="26">
        <v>4045970.1</v>
      </c>
      <c r="C103" s="26">
        <v>3691053.9</v>
      </c>
      <c r="D103" s="26">
        <v>10661543.9</v>
      </c>
      <c r="E103" s="27">
        <f t="shared" si="6"/>
        <v>288.84823112444928</v>
      </c>
      <c r="F103" s="28">
        <f t="shared" si="7"/>
        <v>6615573.8000000007</v>
      </c>
      <c r="G103" s="29">
        <f t="shared" si="8"/>
        <v>263.51019993944095</v>
      </c>
    </row>
    <row r="104" spans="1:8" ht="20.25" customHeight="1">
      <c r="A104" s="50" t="s">
        <v>95</v>
      </c>
      <c r="B104" s="35">
        <v>2748519</v>
      </c>
      <c r="C104" s="35">
        <v>2748522.9</v>
      </c>
      <c r="D104" s="35">
        <v>2123858.4</v>
      </c>
      <c r="E104" s="36">
        <f t="shared" si="6"/>
        <v>77.272719830713427</v>
      </c>
      <c r="F104" s="39">
        <f t="shared" si="7"/>
        <v>-624660.60000000009</v>
      </c>
      <c r="G104" s="38">
        <f t="shared" si="8"/>
        <v>77.272829476528997</v>
      </c>
    </row>
    <row r="105" spans="1:8" ht="28.5" customHeight="1">
      <c r="A105" s="50" t="s">
        <v>96</v>
      </c>
      <c r="B105" s="35"/>
      <c r="C105" s="35"/>
      <c r="D105" s="35">
        <v>7637756.5</v>
      </c>
      <c r="E105" s="36"/>
      <c r="F105" s="39">
        <f t="shared" si="7"/>
        <v>7637756.5</v>
      </c>
      <c r="G105" s="38"/>
    </row>
    <row r="106" spans="1:8" ht="41.25" customHeight="1">
      <c r="A106" s="50" t="s">
        <v>97</v>
      </c>
      <c r="B106" s="35">
        <v>583596</v>
      </c>
      <c r="C106" s="35">
        <v>942531</v>
      </c>
      <c r="D106" s="35">
        <v>728319.8</v>
      </c>
      <c r="E106" s="36">
        <f t="shared" si="6"/>
        <v>77.272768747128751</v>
      </c>
      <c r="F106" s="39">
        <f t="shared" si="7"/>
        <v>144723.80000000005</v>
      </c>
      <c r="G106" s="38">
        <f t="shared" si="8"/>
        <v>124.79862781787401</v>
      </c>
    </row>
    <row r="107" spans="1:8" ht="53.25" customHeight="1">
      <c r="A107" s="50" t="s">
        <v>98</v>
      </c>
      <c r="B107" s="35">
        <v>713855.1</v>
      </c>
      <c r="C107" s="35"/>
      <c r="D107" s="35">
        <v>171609.3</v>
      </c>
      <c r="E107" s="36"/>
      <c r="F107" s="39">
        <f t="shared" si="7"/>
        <v>-542245.80000000005</v>
      </c>
      <c r="G107" s="38">
        <f t="shared" si="8"/>
        <v>24.039794630590997</v>
      </c>
    </row>
    <row r="108" spans="1:8" s="41" customFormat="1" ht="33.75" customHeight="1">
      <c r="A108" s="48" t="s">
        <v>99</v>
      </c>
      <c r="B108" s="26">
        <v>10105564.85369</v>
      </c>
      <c r="C108" s="26">
        <v>13943371.9</v>
      </c>
      <c r="D108" s="26">
        <v>12604900.097720001</v>
      </c>
      <c r="E108" s="27">
        <f t="shared" si="6"/>
        <v>90.400659095379936</v>
      </c>
      <c r="F108" s="28">
        <f t="shared" si="7"/>
        <v>2499335.2440300006</v>
      </c>
      <c r="G108" s="29">
        <f t="shared" si="8"/>
        <v>124.73226662948365</v>
      </c>
    </row>
    <row r="109" spans="1:8" ht="31.5" customHeight="1">
      <c r="A109" s="50" t="s">
        <v>100</v>
      </c>
      <c r="B109" s="26"/>
      <c r="C109" s="35">
        <v>12721.3</v>
      </c>
      <c r="D109" s="26"/>
      <c r="E109" s="36">
        <f t="shared" si="6"/>
        <v>0</v>
      </c>
      <c r="F109" s="39">
        <f t="shared" si="7"/>
        <v>0</v>
      </c>
      <c r="G109" s="38"/>
    </row>
    <row r="110" spans="1:8" ht="42" customHeight="1">
      <c r="A110" s="50" t="s">
        <v>101</v>
      </c>
      <c r="B110" s="35">
        <v>128730.02342</v>
      </c>
      <c r="C110" s="35">
        <v>56283.49</v>
      </c>
      <c r="D110" s="35">
        <v>35969.255469999996</v>
      </c>
      <c r="E110" s="36">
        <f t="shared" si="6"/>
        <v>63.907294075047581</v>
      </c>
      <c r="F110" s="39">
        <f t="shared" si="7"/>
        <v>-92760.767950000009</v>
      </c>
      <c r="G110" s="38">
        <f t="shared" si="8"/>
        <v>27.941621165285728</v>
      </c>
    </row>
    <row r="111" spans="1:8" ht="42.75" customHeight="1">
      <c r="A111" s="50" t="s">
        <v>102</v>
      </c>
      <c r="B111" s="35">
        <v>14197.6</v>
      </c>
      <c r="C111" s="35"/>
      <c r="D111" s="35"/>
      <c r="E111" s="36"/>
      <c r="F111" s="39">
        <f t="shared" si="7"/>
        <v>-14197.6</v>
      </c>
      <c r="G111" s="38">
        <f t="shared" si="8"/>
        <v>0</v>
      </c>
    </row>
    <row r="112" spans="1:8" ht="27.75" customHeight="1">
      <c r="A112" s="50" t="s">
        <v>103</v>
      </c>
      <c r="B112" s="35"/>
      <c r="C112" s="35">
        <v>3791.6</v>
      </c>
      <c r="D112" s="35"/>
      <c r="E112" s="36">
        <f t="shared" si="6"/>
        <v>0</v>
      </c>
      <c r="F112" s="39">
        <f t="shared" si="7"/>
        <v>0</v>
      </c>
      <c r="G112" s="38"/>
    </row>
    <row r="113" spans="1:7" ht="40.5" customHeight="1">
      <c r="A113" s="50" t="s">
        <v>104</v>
      </c>
      <c r="B113" s="35">
        <v>13199.798559999999</v>
      </c>
      <c r="C113" s="35">
        <v>5052.8</v>
      </c>
      <c r="D113" s="35">
        <v>5052.8</v>
      </c>
      <c r="E113" s="36">
        <f t="shared" si="6"/>
        <v>100</v>
      </c>
      <c r="F113" s="39">
        <f t="shared" si="7"/>
        <v>-8146.9985599999991</v>
      </c>
      <c r="G113" s="38">
        <f t="shared" si="8"/>
        <v>38.279372045204916</v>
      </c>
    </row>
    <row r="114" spans="1:7" ht="39.75" customHeight="1">
      <c r="A114" s="50" t="s">
        <v>105</v>
      </c>
      <c r="B114" s="35">
        <v>189.60480000000001</v>
      </c>
      <c r="C114" s="35">
        <v>213.6</v>
      </c>
      <c r="D114" s="35">
        <v>189.86667</v>
      </c>
      <c r="E114" s="36">
        <f t="shared" si="6"/>
        <v>88.888890449438207</v>
      </c>
      <c r="F114" s="39">
        <f t="shared" si="7"/>
        <v>0.26186999999998761</v>
      </c>
      <c r="G114" s="38">
        <f t="shared" si="8"/>
        <v>100.13811359206095</v>
      </c>
    </row>
    <row r="115" spans="1:7" ht="41.25" customHeight="1">
      <c r="A115" s="50" t="s">
        <v>106</v>
      </c>
      <c r="B115" s="35">
        <v>4376.5</v>
      </c>
      <c r="C115" s="35">
        <v>3591.5</v>
      </c>
      <c r="D115" s="35">
        <v>3591.5</v>
      </c>
      <c r="E115" s="36">
        <f t="shared" si="6"/>
        <v>100</v>
      </c>
      <c r="F115" s="39">
        <f t="shared" si="7"/>
        <v>-785</v>
      </c>
      <c r="G115" s="38">
        <f t="shared" si="8"/>
        <v>82.063292585399296</v>
      </c>
    </row>
    <row r="116" spans="1:7" ht="63" customHeight="1">
      <c r="A116" s="50" t="s">
        <v>107</v>
      </c>
      <c r="B116" s="35">
        <v>36531.643960000001</v>
      </c>
      <c r="C116" s="35">
        <v>35361</v>
      </c>
      <c r="D116" s="35">
        <v>35128.066209999997</v>
      </c>
      <c r="E116" s="36">
        <f t="shared" si="6"/>
        <v>99.34126922315545</v>
      </c>
      <c r="F116" s="39">
        <f t="shared" si="7"/>
        <v>-1403.577750000004</v>
      </c>
      <c r="G116" s="38">
        <f t="shared" si="8"/>
        <v>96.157912434663942</v>
      </c>
    </row>
    <row r="117" spans="1:7" ht="65.25" customHeight="1">
      <c r="A117" s="50" t="s">
        <v>108</v>
      </c>
      <c r="B117" s="35">
        <v>466720.34804000001</v>
      </c>
      <c r="C117" s="35">
        <v>574713.59999999998</v>
      </c>
      <c r="D117" s="35">
        <v>369550.29907000001</v>
      </c>
      <c r="E117" s="36">
        <f t="shared" si="6"/>
        <v>64.301645040242661</v>
      </c>
      <c r="F117" s="39">
        <f t="shared" si="7"/>
        <v>-97170.048970000003</v>
      </c>
      <c r="G117" s="38">
        <f t="shared" si="8"/>
        <v>79.180241577624102</v>
      </c>
    </row>
    <row r="118" spans="1:7" ht="65.25" customHeight="1">
      <c r="A118" s="50" t="s">
        <v>109</v>
      </c>
      <c r="B118" s="35">
        <v>2121.06</v>
      </c>
      <c r="C118" s="35">
        <v>1800.9</v>
      </c>
      <c r="D118" s="35">
        <v>1319.79</v>
      </c>
      <c r="E118" s="36">
        <f t="shared" si="6"/>
        <v>73.285024154589365</v>
      </c>
      <c r="F118" s="39">
        <f t="shared" si="7"/>
        <v>-801.27</v>
      </c>
      <c r="G118" s="38">
        <f t="shared" si="8"/>
        <v>62.223133716160781</v>
      </c>
    </row>
    <row r="119" spans="1:7" ht="63.75" customHeight="1">
      <c r="A119" s="50" t="s">
        <v>110</v>
      </c>
      <c r="B119" s="35"/>
      <c r="C119" s="35">
        <v>13628.4</v>
      </c>
      <c r="D119" s="35">
        <v>13409.16754</v>
      </c>
      <c r="E119" s="36">
        <f t="shared" si="6"/>
        <v>98.391355845146904</v>
      </c>
      <c r="F119" s="39">
        <f t="shared" si="7"/>
        <v>13409.16754</v>
      </c>
      <c r="G119" s="38"/>
    </row>
    <row r="120" spans="1:7" ht="57.75" customHeight="1">
      <c r="A120" s="50" t="s">
        <v>111</v>
      </c>
      <c r="B120" s="35">
        <v>8528.9669300000005</v>
      </c>
      <c r="C120" s="35"/>
      <c r="D120" s="35"/>
      <c r="E120" s="36"/>
      <c r="F120" s="39">
        <f t="shared" si="7"/>
        <v>-8528.9669300000005</v>
      </c>
      <c r="G120" s="38">
        <f t="shared" si="8"/>
        <v>0</v>
      </c>
    </row>
    <row r="121" spans="1:7" ht="90" customHeight="1">
      <c r="A121" s="50" t="s">
        <v>112</v>
      </c>
      <c r="B121" s="35">
        <v>823514.90246999997</v>
      </c>
      <c r="C121" s="35">
        <v>114140</v>
      </c>
      <c r="D121" s="35">
        <v>225904.15625</v>
      </c>
      <c r="E121" s="36">
        <f t="shared" si="6"/>
        <v>197.91848278429998</v>
      </c>
      <c r="F121" s="39">
        <f t="shared" si="7"/>
        <v>-597610.74621999997</v>
      </c>
      <c r="G121" s="38">
        <f t="shared" si="8"/>
        <v>27.431702276721037</v>
      </c>
    </row>
    <row r="122" spans="1:7" ht="55.5" customHeight="1">
      <c r="A122" s="50" t="s">
        <v>113</v>
      </c>
      <c r="B122" s="35">
        <v>61802.969519999999</v>
      </c>
      <c r="C122" s="35">
        <v>50396.49</v>
      </c>
      <c r="D122" s="35">
        <v>50274.369259999999</v>
      </c>
      <c r="E122" s="36">
        <f t="shared" si="6"/>
        <v>99.75768006859208</v>
      </c>
      <c r="F122" s="39">
        <f t="shared" si="7"/>
        <v>-11528.600259999999</v>
      </c>
      <c r="G122" s="38">
        <f t="shared" si="8"/>
        <v>81.346203346638163</v>
      </c>
    </row>
    <row r="123" spans="1:7" ht="105" customHeight="1">
      <c r="A123" s="50" t="s">
        <v>114</v>
      </c>
      <c r="B123" s="35">
        <v>22885.145120000001</v>
      </c>
      <c r="C123" s="35">
        <v>42847.49</v>
      </c>
      <c r="D123" s="35">
        <v>20227.5</v>
      </c>
      <c r="E123" s="36">
        <f t="shared" si="6"/>
        <v>47.208132845121156</v>
      </c>
      <c r="F123" s="39">
        <f t="shared" si="7"/>
        <v>-2657.645120000001</v>
      </c>
      <c r="G123" s="38">
        <f t="shared" si="8"/>
        <v>88.387029638377044</v>
      </c>
    </row>
    <row r="124" spans="1:7" ht="70.5" customHeight="1">
      <c r="A124" s="50" t="s">
        <v>115</v>
      </c>
      <c r="B124" s="35">
        <v>52746.664239999998</v>
      </c>
      <c r="C124" s="35"/>
      <c r="D124" s="35"/>
      <c r="E124" s="36"/>
      <c r="F124" s="39">
        <f t="shared" si="7"/>
        <v>-52746.664239999998</v>
      </c>
      <c r="G124" s="38">
        <f t="shared" si="8"/>
        <v>0</v>
      </c>
    </row>
    <row r="125" spans="1:7" ht="43.5" customHeight="1">
      <c r="A125" s="50" t="s">
        <v>116</v>
      </c>
      <c r="B125" s="35"/>
      <c r="C125" s="35"/>
      <c r="D125" s="35">
        <v>2302.8429500000002</v>
      </c>
      <c r="E125" s="36"/>
      <c r="F125" s="39">
        <f t="shared" si="7"/>
        <v>2302.8429500000002</v>
      </c>
      <c r="G125" s="38"/>
    </row>
    <row r="126" spans="1:7" ht="100.5" customHeight="1">
      <c r="A126" s="50" t="s">
        <v>117</v>
      </c>
      <c r="B126" s="35">
        <v>15581.6</v>
      </c>
      <c r="C126" s="35">
        <v>105671.3</v>
      </c>
      <c r="D126" s="35">
        <v>105634.09593</v>
      </c>
      <c r="E126" s="36">
        <f t="shared" si="6"/>
        <v>99.964792644738921</v>
      </c>
      <c r="F126" s="39">
        <f t="shared" si="7"/>
        <v>90052.49592999999</v>
      </c>
      <c r="G126" s="38">
        <f t="shared" si="8"/>
        <v>677.94126360579139</v>
      </c>
    </row>
    <row r="127" spans="1:7" ht="81" customHeight="1">
      <c r="A127" s="50" t="s">
        <v>118</v>
      </c>
      <c r="B127" s="35"/>
      <c r="C127" s="35">
        <v>104600.5</v>
      </c>
      <c r="D127" s="35">
        <v>74491.176370000001</v>
      </c>
      <c r="E127" s="36">
        <f t="shared" si="6"/>
        <v>71.214933360739195</v>
      </c>
      <c r="F127" s="39">
        <f t="shared" si="7"/>
        <v>74491.176370000001</v>
      </c>
      <c r="G127" s="38"/>
    </row>
    <row r="128" spans="1:7" ht="120">
      <c r="A128" s="50" t="s">
        <v>119</v>
      </c>
      <c r="B128" s="35"/>
      <c r="C128" s="35"/>
      <c r="D128" s="35">
        <v>147382.70481</v>
      </c>
      <c r="E128" s="36"/>
      <c r="F128" s="39">
        <f t="shared" si="7"/>
        <v>147382.70481</v>
      </c>
      <c r="G128" s="38"/>
    </row>
    <row r="129" spans="1:7" ht="30" customHeight="1">
      <c r="A129" s="50" t="s">
        <v>120</v>
      </c>
      <c r="B129" s="35">
        <v>28945.623210000002</v>
      </c>
      <c r="C129" s="35">
        <v>42167.1</v>
      </c>
      <c r="D129" s="35">
        <v>26728.72738</v>
      </c>
      <c r="E129" s="36">
        <f t="shared" si="6"/>
        <v>63.38763486225043</v>
      </c>
      <c r="F129" s="39">
        <f t="shared" si="7"/>
        <v>-2216.8958300000013</v>
      </c>
      <c r="G129" s="38">
        <f t="shared" si="8"/>
        <v>92.341170843286179</v>
      </c>
    </row>
    <row r="130" spans="1:7" ht="41.25" customHeight="1">
      <c r="A130" s="50" t="s">
        <v>121</v>
      </c>
      <c r="B130" s="35">
        <v>11117.99836</v>
      </c>
      <c r="C130" s="35">
        <v>11007.3</v>
      </c>
      <c r="D130" s="35">
        <v>10519.254510000001</v>
      </c>
      <c r="E130" s="36">
        <f t="shared" si="6"/>
        <v>95.566165272137596</v>
      </c>
      <c r="F130" s="39">
        <f t="shared" si="7"/>
        <v>-598.74384999999893</v>
      </c>
      <c r="G130" s="38">
        <f t="shared" si="8"/>
        <v>94.614643476166165</v>
      </c>
    </row>
    <row r="131" spans="1:7" ht="61.5" customHeight="1">
      <c r="A131" s="50" t="s">
        <v>122</v>
      </c>
      <c r="B131" s="35">
        <v>81779.686900000001</v>
      </c>
      <c r="C131" s="35">
        <v>110773</v>
      </c>
      <c r="D131" s="35">
        <v>109288.54003</v>
      </c>
      <c r="E131" s="36">
        <f t="shared" si="6"/>
        <v>98.659908127431777</v>
      </c>
      <c r="F131" s="39">
        <f t="shared" si="7"/>
        <v>27508.853130000003</v>
      </c>
      <c r="G131" s="38">
        <f t="shared" si="8"/>
        <v>133.63775794793364</v>
      </c>
    </row>
    <row r="132" spans="1:7" ht="45.75" customHeight="1">
      <c r="A132" s="50" t="s">
        <v>123</v>
      </c>
      <c r="B132" s="35">
        <v>13823.6</v>
      </c>
      <c r="C132" s="35">
        <v>11649.5</v>
      </c>
      <c r="D132" s="35">
        <v>11649.5</v>
      </c>
      <c r="E132" s="36">
        <f t="shared" si="6"/>
        <v>100</v>
      </c>
      <c r="F132" s="39">
        <f t="shared" si="7"/>
        <v>-2174.1000000000004</v>
      </c>
      <c r="G132" s="38">
        <f t="shared" si="8"/>
        <v>84.272548395497552</v>
      </c>
    </row>
    <row r="133" spans="1:7" ht="94.5" customHeight="1">
      <c r="A133" s="50" t="s">
        <v>124</v>
      </c>
      <c r="B133" s="35">
        <v>9123.2000000000007</v>
      </c>
      <c r="C133" s="35">
        <v>3560.7</v>
      </c>
      <c r="D133" s="35">
        <v>3560.7</v>
      </c>
      <c r="E133" s="36">
        <f t="shared" si="6"/>
        <v>100</v>
      </c>
      <c r="F133" s="39">
        <f t="shared" si="7"/>
        <v>-5562.5000000000009</v>
      </c>
      <c r="G133" s="38">
        <f t="shared" si="8"/>
        <v>39.029068747807784</v>
      </c>
    </row>
    <row r="134" spans="1:7" ht="46.5" customHeight="1">
      <c r="A134" s="50" t="s">
        <v>125</v>
      </c>
      <c r="B134" s="35">
        <v>57431.702250000002</v>
      </c>
      <c r="C134" s="35"/>
      <c r="D134" s="35"/>
      <c r="E134" s="36"/>
      <c r="F134" s="39">
        <f t="shared" si="7"/>
        <v>-57431.702250000002</v>
      </c>
      <c r="G134" s="38">
        <f t="shared" si="8"/>
        <v>0</v>
      </c>
    </row>
    <row r="135" spans="1:7" ht="67.5" customHeight="1">
      <c r="A135" s="50" t="s">
        <v>126</v>
      </c>
      <c r="B135" s="35">
        <v>21177.200000000001</v>
      </c>
      <c r="C135" s="35"/>
      <c r="D135" s="35"/>
      <c r="E135" s="36"/>
      <c r="F135" s="39">
        <f t="shared" si="7"/>
        <v>-21177.200000000001</v>
      </c>
      <c r="G135" s="38">
        <f t="shared" si="8"/>
        <v>0</v>
      </c>
    </row>
    <row r="136" spans="1:7" ht="57.75" customHeight="1">
      <c r="A136" s="50" t="s">
        <v>127</v>
      </c>
      <c r="B136" s="35">
        <v>484687.56200999999</v>
      </c>
      <c r="C136" s="35">
        <v>928583.3</v>
      </c>
      <c r="D136" s="35">
        <v>722850.42969000002</v>
      </c>
      <c r="E136" s="36">
        <f t="shared" si="6"/>
        <v>77.844435678522331</v>
      </c>
      <c r="F136" s="39">
        <f t="shared" si="7"/>
        <v>238162.86768000002</v>
      </c>
      <c r="G136" s="38">
        <f t="shared" si="8"/>
        <v>149.1374003269938</v>
      </c>
    </row>
    <row r="137" spans="1:7" ht="30.75" customHeight="1">
      <c r="A137" s="50" t="s">
        <v>128</v>
      </c>
      <c r="B137" s="35">
        <v>47660.548049999998</v>
      </c>
      <c r="C137" s="35">
        <v>165031.1</v>
      </c>
      <c r="D137" s="35">
        <v>135443.04736999999</v>
      </c>
      <c r="E137" s="36">
        <f t="shared" si="6"/>
        <v>82.071226193123593</v>
      </c>
      <c r="F137" s="39">
        <f t="shared" si="7"/>
        <v>87782.499319999988</v>
      </c>
      <c r="G137" s="38">
        <f t="shared" si="8"/>
        <v>284.18273165450938</v>
      </c>
    </row>
    <row r="138" spans="1:7" ht="39.75" customHeight="1">
      <c r="A138" s="50" t="s">
        <v>129</v>
      </c>
      <c r="B138" s="35"/>
      <c r="C138" s="35">
        <v>114270.39999999999</v>
      </c>
      <c r="D138" s="35">
        <v>81569.191250000003</v>
      </c>
      <c r="E138" s="36">
        <f t="shared" si="6"/>
        <v>71.382607613170165</v>
      </c>
      <c r="F138" s="39">
        <f t="shared" si="7"/>
        <v>81569.191250000003</v>
      </c>
      <c r="G138" s="38"/>
    </row>
    <row r="139" spans="1:7" ht="79.5" customHeight="1">
      <c r="A139" s="50" t="s">
        <v>130</v>
      </c>
      <c r="B139" s="35">
        <v>4350</v>
      </c>
      <c r="C139" s="35">
        <v>2610</v>
      </c>
      <c r="D139" s="35">
        <v>2610</v>
      </c>
      <c r="E139" s="36">
        <f t="shared" si="6"/>
        <v>100</v>
      </c>
      <c r="F139" s="39">
        <f t="shared" si="7"/>
        <v>-1740</v>
      </c>
      <c r="G139" s="38">
        <f t="shared" si="8"/>
        <v>60</v>
      </c>
    </row>
    <row r="140" spans="1:7" ht="45" customHeight="1">
      <c r="A140" s="50" t="s">
        <v>131</v>
      </c>
      <c r="B140" s="35"/>
      <c r="C140" s="35">
        <v>40511.1</v>
      </c>
      <c r="D140" s="35"/>
      <c r="E140" s="36">
        <f t="shared" si="6"/>
        <v>0</v>
      </c>
      <c r="F140" s="39">
        <f t="shared" si="7"/>
        <v>0</v>
      </c>
      <c r="G140" s="38"/>
    </row>
    <row r="141" spans="1:7" ht="78.75" customHeight="1">
      <c r="A141" s="50" t="s">
        <v>132</v>
      </c>
      <c r="B141" s="35">
        <v>220.54456999999999</v>
      </c>
      <c r="C141" s="35">
        <v>22013.4</v>
      </c>
      <c r="D141" s="35">
        <v>3880.5</v>
      </c>
      <c r="E141" s="36">
        <f t="shared" si="6"/>
        <v>17.627899370383492</v>
      </c>
      <c r="F141" s="39">
        <f t="shared" si="7"/>
        <v>3659.95543</v>
      </c>
      <c r="G141" s="38">
        <f t="shared" si="8"/>
        <v>1759.5082934936916</v>
      </c>
    </row>
    <row r="142" spans="1:7" ht="29.25" customHeight="1">
      <c r="A142" s="50" t="s">
        <v>133</v>
      </c>
      <c r="B142" s="35">
        <v>4900</v>
      </c>
      <c r="C142" s="35"/>
      <c r="D142" s="35"/>
      <c r="E142" s="36"/>
      <c r="F142" s="39">
        <f t="shared" si="7"/>
        <v>-4900</v>
      </c>
      <c r="G142" s="38">
        <f t="shared" si="8"/>
        <v>0</v>
      </c>
    </row>
    <row r="143" spans="1:7" ht="63.75" customHeight="1">
      <c r="A143" s="50" t="s">
        <v>134</v>
      </c>
      <c r="B143" s="35">
        <v>6133.5856899999999</v>
      </c>
      <c r="C143" s="35">
        <v>11902</v>
      </c>
      <c r="D143" s="35">
        <v>11836.2248</v>
      </c>
      <c r="E143" s="36">
        <f t="shared" si="6"/>
        <v>99.447360107544952</v>
      </c>
      <c r="F143" s="39">
        <f t="shared" si="7"/>
        <v>5702.6391100000001</v>
      </c>
      <c r="G143" s="38">
        <f t="shared" si="8"/>
        <v>192.9739861513209</v>
      </c>
    </row>
    <row r="144" spans="1:7" ht="42" customHeight="1">
      <c r="A144" s="50" t="s">
        <v>135</v>
      </c>
      <c r="B144" s="35">
        <v>1535600.17282</v>
      </c>
      <c r="C144" s="35">
        <v>1013782.9</v>
      </c>
      <c r="D144" s="35">
        <v>892601.35426000005</v>
      </c>
      <c r="E144" s="36">
        <f t="shared" si="6"/>
        <v>88.046597970827875</v>
      </c>
      <c r="F144" s="39">
        <f t="shared" si="7"/>
        <v>-642998.81855999993</v>
      </c>
      <c r="G144" s="38">
        <f t="shared" si="8"/>
        <v>58.127198085736929</v>
      </c>
    </row>
    <row r="145" spans="1:7" ht="57.75" customHeight="1">
      <c r="A145" s="50" t="s">
        <v>136</v>
      </c>
      <c r="B145" s="35">
        <v>179697.04006</v>
      </c>
      <c r="C145" s="35">
        <v>462818.8</v>
      </c>
      <c r="D145" s="35">
        <v>255725.64241999999</v>
      </c>
      <c r="E145" s="36">
        <f t="shared" si="6"/>
        <v>55.253944398974284</v>
      </c>
      <c r="F145" s="39">
        <f t="shared" si="7"/>
        <v>76028.60235999999</v>
      </c>
      <c r="G145" s="38">
        <f t="shared" si="8"/>
        <v>142.30932370094376</v>
      </c>
    </row>
    <row r="146" spans="1:7" ht="42.75" customHeight="1">
      <c r="A146" s="50" t="s">
        <v>137</v>
      </c>
      <c r="B146" s="35"/>
      <c r="C146" s="35">
        <v>172660.9</v>
      </c>
      <c r="D146" s="35">
        <v>159265.11241</v>
      </c>
      <c r="E146" s="36">
        <f t="shared" si="6"/>
        <v>92.241562745242263</v>
      </c>
      <c r="F146" s="39">
        <f t="shared" si="7"/>
        <v>159265.11241</v>
      </c>
      <c r="G146" s="38"/>
    </row>
    <row r="147" spans="1:7" ht="46.5" customHeight="1">
      <c r="A147" s="50" t="s">
        <v>138</v>
      </c>
      <c r="B147" s="35"/>
      <c r="C147" s="35"/>
      <c r="D147" s="35">
        <v>11121.817279999999</v>
      </c>
      <c r="E147" s="36"/>
      <c r="F147" s="39">
        <f t="shared" si="7"/>
        <v>11121.817279999999</v>
      </c>
      <c r="G147" s="38"/>
    </row>
    <row r="148" spans="1:7" ht="15.75">
      <c r="A148" s="50" t="s">
        <v>139</v>
      </c>
      <c r="B148" s="35"/>
      <c r="C148" s="35">
        <v>5220</v>
      </c>
      <c r="D148" s="35">
        <v>5220</v>
      </c>
      <c r="E148" s="36">
        <f t="shared" si="6"/>
        <v>100</v>
      </c>
      <c r="F148" s="39">
        <f t="shared" si="7"/>
        <v>5220</v>
      </c>
      <c r="G148" s="38"/>
    </row>
    <row r="149" spans="1:7" ht="59.25" customHeight="1">
      <c r="A149" s="50" t="s">
        <v>140</v>
      </c>
      <c r="B149" s="35">
        <v>924.93817999999999</v>
      </c>
      <c r="C149" s="35"/>
      <c r="D149" s="35">
        <v>4894.6728300000004</v>
      </c>
      <c r="E149" s="36"/>
      <c r="F149" s="39">
        <f t="shared" si="7"/>
        <v>3969.7346500000003</v>
      </c>
      <c r="G149" s="38">
        <f t="shared" si="8"/>
        <v>529.18918646000759</v>
      </c>
    </row>
    <row r="150" spans="1:7" ht="29.25" customHeight="1">
      <c r="A150" s="50" t="s">
        <v>141</v>
      </c>
      <c r="B150" s="35">
        <v>59815.4</v>
      </c>
      <c r="C150" s="35"/>
      <c r="D150" s="35"/>
      <c r="E150" s="36"/>
      <c r="F150" s="39">
        <f t="shared" si="7"/>
        <v>-59815.4</v>
      </c>
      <c r="G150" s="38">
        <f t="shared" si="8"/>
        <v>0</v>
      </c>
    </row>
    <row r="151" spans="1:7" ht="57.75" customHeight="1">
      <c r="A151" s="50" t="s">
        <v>142</v>
      </c>
      <c r="B151" s="35">
        <v>29795.912079999998</v>
      </c>
      <c r="C151" s="35"/>
      <c r="D151" s="35"/>
      <c r="E151" s="36"/>
      <c r="F151" s="39">
        <f t="shared" si="7"/>
        <v>-29795.912079999998</v>
      </c>
      <c r="G151" s="38">
        <f t="shared" si="8"/>
        <v>0</v>
      </c>
    </row>
    <row r="152" spans="1:7" ht="45" customHeight="1">
      <c r="A152" s="50" t="s">
        <v>143</v>
      </c>
      <c r="B152" s="35">
        <v>429017.97761</v>
      </c>
      <c r="C152" s="35">
        <v>633389.69999999995</v>
      </c>
      <c r="D152" s="35">
        <v>585550.94718000002</v>
      </c>
      <c r="E152" s="36">
        <f t="shared" si="6"/>
        <v>92.447184913174311</v>
      </c>
      <c r="F152" s="39">
        <f t="shared" si="7"/>
        <v>156532.96957000002</v>
      </c>
      <c r="G152" s="38">
        <f t="shared" si="8"/>
        <v>136.48634270340457</v>
      </c>
    </row>
    <row r="153" spans="1:7" ht="31.5" customHeight="1">
      <c r="A153" s="50" t="s">
        <v>144</v>
      </c>
      <c r="B153" s="35">
        <v>21886.5</v>
      </c>
      <c r="C153" s="35">
        <v>738165.9</v>
      </c>
      <c r="D153" s="35">
        <v>499252.32592999999</v>
      </c>
      <c r="E153" s="36">
        <f t="shared" si="6"/>
        <v>67.634162717351217</v>
      </c>
      <c r="F153" s="39">
        <f t="shared" si="7"/>
        <v>477365.82592999999</v>
      </c>
      <c r="G153" s="38">
        <f t="shared" si="8"/>
        <v>2281.0971417540495</v>
      </c>
    </row>
    <row r="154" spans="1:7" ht="87" customHeight="1">
      <c r="A154" s="50" t="s">
        <v>145</v>
      </c>
      <c r="B154" s="35"/>
      <c r="C154" s="35">
        <v>18397.2</v>
      </c>
      <c r="D154" s="35">
        <v>18397.198260000001</v>
      </c>
      <c r="E154" s="36">
        <f t="shared" si="6"/>
        <v>99.999990542039001</v>
      </c>
      <c r="F154" s="39">
        <f t="shared" si="7"/>
        <v>18397.198260000001</v>
      </c>
      <c r="G154" s="38"/>
    </row>
    <row r="155" spans="1:7" ht="49.5" customHeight="1">
      <c r="A155" s="50" t="s">
        <v>146</v>
      </c>
      <c r="B155" s="35">
        <v>305830.08409999998</v>
      </c>
      <c r="C155" s="35">
        <v>728037.49</v>
      </c>
      <c r="D155" s="35">
        <v>697204.79495999997</v>
      </c>
      <c r="E155" s="36">
        <f t="shared" si="6"/>
        <v>95.764957785347022</v>
      </c>
      <c r="F155" s="39">
        <f t="shared" si="7"/>
        <v>391374.71085999999</v>
      </c>
      <c r="G155" s="38">
        <f t="shared" si="8"/>
        <v>227.97129229838248</v>
      </c>
    </row>
    <row r="156" spans="1:7" ht="133.5" customHeight="1">
      <c r="A156" s="50" t="s">
        <v>147</v>
      </c>
      <c r="B156" s="35"/>
      <c r="C156" s="35"/>
      <c r="D156" s="35">
        <v>1996827.85473</v>
      </c>
      <c r="E156" s="36"/>
      <c r="F156" s="39">
        <f t="shared" si="7"/>
        <v>1996827.85473</v>
      </c>
      <c r="G156" s="38"/>
    </row>
    <row r="157" spans="1:7" ht="81" customHeight="1">
      <c r="A157" s="50" t="s">
        <v>148</v>
      </c>
      <c r="B157" s="35">
        <v>7155.0449799999997</v>
      </c>
      <c r="C157" s="35">
        <v>8900</v>
      </c>
      <c r="D157" s="35">
        <v>8718.8533900000002</v>
      </c>
      <c r="E157" s="36">
        <f t="shared" si="6"/>
        <v>97.964644831460674</v>
      </c>
      <c r="F157" s="39">
        <f t="shared" si="7"/>
        <v>1563.8084100000005</v>
      </c>
      <c r="G157" s="38">
        <f t="shared" si="8"/>
        <v>121.85602486596807</v>
      </c>
    </row>
    <row r="158" spans="1:7" ht="57.75" customHeight="1">
      <c r="A158" s="50" t="s">
        <v>149</v>
      </c>
      <c r="B158" s="35">
        <v>186552.47192000001</v>
      </c>
      <c r="C158" s="35">
        <v>304104.49</v>
      </c>
      <c r="D158" s="35">
        <v>228465.45319999999</v>
      </c>
      <c r="E158" s="36">
        <f t="shared" si="6"/>
        <v>75.127287071624622</v>
      </c>
      <c r="F158" s="39">
        <f t="shared" si="7"/>
        <v>41912.981279999978</v>
      </c>
      <c r="G158" s="38">
        <f t="shared" si="8"/>
        <v>122.46712726378328</v>
      </c>
    </row>
    <row r="159" spans="1:7" ht="29.25" customHeight="1">
      <c r="A159" s="50" t="s">
        <v>150</v>
      </c>
      <c r="B159" s="35">
        <v>95072.397719999994</v>
      </c>
      <c r="C159" s="35">
        <v>113590.2</v>
      </c>
      <c r="D159" s="35">
        <v>5355.9723599999998</v>
      </c>
      <c r="E159" s="36">
        <f t="shared" si="6"/>
        <v>4.7151711679352619</v>
      </c>
      <c r="F159" s="39">
        <f t="shared" si="7"/>
        <v>-89716.425359999994</v>
      </c>
      <c r="G159" s="38">
        <f t="shared" si="8"/>
        <v>5.6335724021329545</v>
      </c>
    </row>
    <row r="160" spans="1:7" ht="54.75" customHeight="1">
      <c r="A160" s="50" t="s">
        <v>151</v>
      </c>
      <c r="B160" s="35">
        <v>1042.21317</v>
      </c>
      <c r="C160" s="35">
        <v>1592.8</v>
      </c>
      <c r="D160" s="35">
        <v>1444.7176199999999</v>
      </c>
      <c r="E160" s="36">
        <f t="shared" si="6"/>
        <v>90.703014816675037</v>
      </c>
      <c r="F160" s="39">
        <f t="shared" si="7"/>
        <v>402.50444999999991</v>
      </c>
      <c r="G160" s="38">
        <f t="shared" si="8"/>
        <v>138.62016539284377</v>
      </c>
    </row>
    <row r="161" spans="1:7" ht="57" customHeight="1">
      <c r="A161" s="50" t="s">
        <v>152</v>
      </c>
      <c r="B161" s="35">
        <v>25355.208170000002</v>
      </c>
      <c r="C161" s="35">
        <v>24121.1</v>
      </c>
      <c r="D161" s="35">
        <v>23408.199120000001</v>
      </c>
      <c r="E161" s="36">
        <f t="shared" si="6"/>
        <v>97.044492664099081</v>
      </c>
      <c r="F161" s="39">
        <f t="shared" si="7"/>
        <v>-1947.0090500000006</v>
      </c>
      <c r="G161" s="38">
        <f t="shared" si="8"/>
        <v>92.321068567270999</v>
      </c>
    </row>
    <row r="162" spans="1:7" ht="30" customHeight="1">
      <c r="A162" s="50" t="s">
        <v>153</v>
      </c>
      <c r="B162" s="35">
        <v>27116.346099999999</v>
      </c>
      <c r="C162" s="35">
        <v>36812</v>
      </c>
      <c r="D162" s="35">
        <v>36004.414360000002</v>
      </c>
      <c r="E162" s="36">
        <f t="shared" si="6"/>
        <v>97.80618917744215</v>
      </c>
      <c r="F162" s="39">
        <f t="shared" si="7"/>
        <v>8888.0682600000036</v>
      </c>
      <c r="G162" s="38">
        <f t="shared" si="8"/>
        <v>132.7775291966789</v>
      </c>
    </row>
    <row r="163" spans="1:7" ht="42" customHeight="1">
      <c r="A163" s="50" t="s">
        <v>154</v>
      </c>
      <c r="B163" s="35">
        <v>4338.3999999999996</v>
      </c>
      <c r="C163" s="35"/>
      <c r="D163" s="35"/>
      <c r="E163" s="36"/>
      <c r="F163" s="39">
        <f t="shared" si="7"/>
        <v>-4338.3999999999996</v>
      </c>
      <c r="G163" s="38">
        <f t="shared" si="8"/>
        <v>0</v>
      </c>
    </row>
    <row r="164" spans="1:7" ht="28.5" customHeight="1">
      <c r="A164" s="50" t="s">
        <v>155</v>
      </c>
      <c r="B164" s="35">
        <v>20647.740559999998</v>
      </c>
      <c r="C164" s="35">
        <v>22090.799999999999</v>
      </c>
      <c r="D164" s="35">
        <v>21820.713350000002</v>
      </c>
      <c r="E164" s="36">
        <f t="shared" ref="E164:E227" si="9">D164/C164*100</f>
        <v>98.777379497347326</v>
      </c>
      <c r="F164" s="39">
        <f t="shared" si="7"/>
        <v>1172.9727900000034</v>
      </c>
      <c r="G164" s="38">
        <f t="shared" si="8"/>
        <v>105.6808772203984</v>
      </c>
    </row>
    <row r="165" spans="1:7" ht="41.25" customHeight="1">
      <c r="A165" s="50" t="s">
        <v>156</v>
      </c>
      <c r="B165" s="35">
        <v>313828.36605000001</v>
      </c>
      <c r="C165" s="35">
        <v>541414.1</v>
      </c>
      <c r="D165" s="35">
        <v>469334.61111</v>
      </c>
      <c r="E165" s="36">
        <f t="shared" si="9"/>
        <v>86.6868098023306</v>
      </c>
      <c r="F165" s="39">
        <f t="shared" ref="F165:F228" si="10">D165-B165</f>
        <v>155506.24505999999</v>
      </c>
      <c r="G165" s="38">
        <f t="shared" ref="G165:G227" si="11">D165/B165*100</f>
        <v>149.5513668879837</v>
      </c>
    </row>
    <row r="166" spans="1:7" ht="43.5" customHeight="1">
      <c r="A166" s="50" t="s">
        <v>157</v>
      </c>
      <c r="B166" s="35">
        <v>512037.19809999998</v>
      </c>
      <c r="C166" s="35">
        <v>482680.6</v>
      </c>
      <c r="D166" s="35">
        <v>422332.31157999998</v>
      </c>
      <c r="E166" s="36">
        <f t="shared" si="9"/>
        <v>87.497262492008176</v>
      </c>
      <c r="F166" s="39">
        <f t="shared" si="10"/>
        <v>-89704.88652</v>
      </c>
      <c r="G166" s="38">
        <f t="shared" si="11"/>
        <v>82.480787166857212</v>
      </c>
    </row>
    <row r="167" spans="1:7" ht="30" customHeight="1">
      <c r="A167" s="50" t="s">
        <v>158</v>
      </c>
      <c r="B167" s="35"/>
      <c r="C167" s="35">
        <v>3455.6</v>
      </c>
      <c r="D167" s="35">
        <v>2411.1148800000001</v>
      </c>
      <c r="E167" s="36">
        <f t="shared" si="9"/>
        <v>69.774131265192736</v>
      </c>
      <c r="F167" s="39">
        <f t="shared" si="10"/>
        <v>2411.1148800000001</v>
      </c>
      <c r="G167" s="38"/>
    </row>
    <row r="168" spans="1:7" ht="33" customHeight="1">
      <c r="A168" s="50" t="s">
        <v>159</v>
      </c>
      <c r="B168" s="35">
        <v>111950.04587</v>
      </c>
      <c r="C168" s="35">
        <v>183638.3</v>
      </c>
      <c r="D168" s="35">
        <v>103126.82524999999</v>
      </c>
      <c r="E168" s="36">
        <f t="shared" si="9"/>
        <v>56.157580009181096</v>
      </c>
      <c r="F168" s="39">
        <f t="shared" si="10"/>
        <v>-8823.2206200000073</v>
      </c>
      <c r="G168" s="38">
        <f t="shared" si="11"/>
        <v>92.118609196242929</v>
      </c>
    </row>
    <row r="169" spans="1:7" ht="41.25" customHeight="1">
      <c r="A169" s="50" t="s">
        <v>160</v>
      </c>
      <c r="B169" s="35">
        <v>12504.311949999999</v>
      </c>
      <c r="C169" s="35"/>
      <c r="D169" s="35"/>
      <c r="E169" s="36"/>
      <c r="F169" s="39">
        <f t="shared" si="10"/>
        <v>-12504.311949999999</v>
      </c>
      <c r="G169" s="38">
        <f t="shared" si="11"/>
        <v>0</v>
      </c>
    </row>
    <row r="170" spans="1:7" ht="44.25" customHeight="1">
      <c r="A170" s="50" t="s">
        <v>161</v>
      </c>
      <c r="B170" s="35">
        <v>288.55</v>
      </c>
      <c r="C170" s="35">
        <v>1183.3</v>
      </c>
      <c r="D170" s="35">
        <v>743.46542999999997</v>
      </c>
      <c r="E170" s="36">
        <f t="shared" si="9"/>
        <v>62.829834361531312</v>
      </c>
      <c r="F170" s="39">
        <f t="shared" si="10"/>
        <v>454.91542999999996</v>
      </c>
      <c r="G170" s="38">
        <f t="shared" si="11"/>
        <v>257.65566799514812</v>
      </c>
    </row>
    <row r="171" spans="1:7" ht="21.75" customHeight="1">
      <c r="A171" s="50" t="s">
        <v>162</v>
      </c>
      <c r="B171" s="35">
        <v>83384.199900000007</v>
      </c>
      <c r="C171" s="35">
        <v>68047.8</v>
      </c>
      <c r="D171" s="35">
        <v>61802.487159999997</v>
      </c>
      <c r="E171" s="36">
        <f t="shared" si="9"/>
        <v>90.822167887867039</v>
      </c>
      <c r="F171" s="39">
        <f t="shared" si="10"/>
        <v>-21581.71274000001</v>
      </c>
      <c r="G171" s="38">
        <f t="shared" si="11"/>
        <v>74.1177432104856</v>
      </c>
    </row>
    <row r="172" spans="1:7" ht="45.75" customHeight="1">
      <c r="A172" s="50" t="s">
        <v>163</v>
      </c>
      <c r="B172" s="35">
        <v>279877.59999999998</v>
      </c>
      <c r="C172" s="35">
        <v>266932.8</v>
      </c>
      <c r="D172" s="35">
        <v>250149.51441</v>
      </c>
      <c r="E172" s="36">
        <f t="shared" si="9"/>
        <v>93.712542786049525</v>
      </c>
      <c r="F172" s="39">
        <f t="shared" si="10"/>
        <v>-29728.085589999973</v>
      </c>
      <c r="G172" s="38">
        <f t="shared" si="11"/>
        <v>89.37818332371009</v>
      </c>
    </row>
    <row r="173" spans="1:7" ht="43.5" customHeight="1">
      <c r="A173" s="50" t="s">
        <v>164</v>
      </c>
      <c r="B173" s="35"/>
      <c r="C173" s="35"/>
      <c r="D173" s="35">
        <v>2205</v>
      </c>
      <c r="E173" s="36"/>
      <c r="F173" s="39">
        <f t="shared" si="10"/>
        <v>2205</v>
      </c>
      <c r="G173" s="38"/>
    </row>
    <row r="174" spans="1:7" ht="83.25" customHeight="1">
      <c r="A174" s="50" t="s">
        <v>165</v>
      </c>
      <c r="B174" s="35">
        <v>41658.300000000003</v>
      </c>
      <c r="C174" s="35">
        <v>71872.100000000006</v>
      </c>
      <c r="D174" s="35">
        <v>60223.1</v>
      </c>
      <c r="E174" s="36">
        <f t="shared" si="9"/>
        <v>83.792041696291037</v>
      </c>
      <c r="F174" s="39">
        <f t="shared" si="10"/>
        <v>18564.799999999996</v>
      </c>
      <c r="G174" s="38">
        <f t="shared" si="11"/>
        <v>144.56446854528389</v>
      </c>
    </row>
    <row r="175" spans="1:7" ht="43.5" customHeight="1">
      <c r="A175" s="50" t="s">
        <v>166</v>
      </c>
      <c r="B175" s="35">
        <v>15440.2</v>
      </c>
      <c r="C175" s="35">
        <v>12877.6</v>
      </c>
      <c r="D175" s="35">
        <v>21814.184590000001</v>
      </c>
      <c r="E175" s="36">
        <f t="shared" si="9"/>
        <v>169.3963517270299</v>
      </c>
      <c r="F175" s="39">
        <f t="shared" si="10"/>
        <v>6373.98459</v>
      </c>
      <c r="G175" s="38">
        <f t="shared" si="11"/>
        <v>141.28174887630988</v>
      </c>
    </row>
    <row r="176" spans="1:7" ht="32.25" customHeight="1">
      <c r="A176" s="50" t="s">
        <v>167</v>
      </c>
      <c r="B176" s="35">
        <v>176526.98298</v>
      </c>
      <c r="C176" s="35">
        <v>282974.8</v>
      </c>
      <c r="D176" s="35">
        <v>191716.58577999999</v>
      </c>
      <c r="E176" s="36">
        <f t="shared" si="9"/>
        <v>67.75040949936178</v>
      </c>
      <c r="F176" s="39">
        <f t="shared" si="10"/>
        <v>15189.602799999993</v>
      </c>
      <c r="G176" s="38">
        <f t="shared" si="11"/>
        <v>108.60469178342041</v>
      </c>
    </row>
    <row r="177" spans="1:7" ht="32.25" customHeight="1">
      <c r="A177" s="50" t="s">
        <v>168</v>
      </c>
      <c r="B177" s="35">
        <v>7987.9462700000004</v>
      </c>
      <c r="C177" s="35">
        <v>317192</v>
      </c>
      <c r="D177" s="35">
        <v>5661.61924</v>
      </c>
      <c r="E177" s="36">
        <f t="shared" si="9"/>
        <v>1.7849186738631493</v>
      </c>
      <c r="F177" s="39">
        <f t="shared" si="10"/>
        <v>-2326.3270300000004</v>
      </c>
      <c r="G177" s="38">
        <f t="shared" si="11"/>
        <v>70.877032075980651</v>
      </c>
    </row>
    <row r="178" spans="1:7" ht="32.25" customHeight="1">
      <c r="A178" s="50" t="s">
        <v>169</v>
      </c>
      <c r="B178" s="35"/>
      <c r="C178" s="35">
        <v>33012</v>
      </c>
      <c r="D178" s="35">
        <v>33012</v>
      </c>
      <c r="E178" s="36">
        <f t="shared" si="9"/>
        <v>100</v>
      </c>
      <c r="F178" s="39">
        <f t="shared" si="10"/>
        <v>33012</v>
      </c>
      <c r="G178" s="38"/>
    </row>
    <row r="179" spans="1:7" ht="72" customHeight="1">
      <c r="A179" s="50" t="s">
        <v>170</v>
      </c>
      <c r="B179" s="35">
        <v>5115.7137400000001</v>
      </c>
      <c r="C179" s="35">
        <v>68423.600000000006</v>
      </c>
      <c r="D179" s="35">
        <v>68629.418919999996</v>
      </c>
      <c r="E179" s="36">
        <f t="shared" si="9"/>
        <v>100.30080106863713</v>
      </c>
      <c r="F179" s="39">
        <f t="shared" si="10"/>
        <v>63513.705179999997</v>
      </c>
      <c r="G179" s="38">
        <f t="shared" si="11"/>
        <v>1341.5414233088029</v>
      </c>
    </row>
    <row r="180" spans="1:7" ht="34.5" customHeight="1">
      <c r="A180" s="50" t="s">
        <v>171</v>
      </c>
      <c r="B180" s="35"/>
      <c r="C180" s="35">
        <v>33500</v>
      </c>
      <c r="D180" s="35">
        <v>29263.394960000001</v>
      </c>
      <c r="E180" s="36">
        <f t="shared" si="9"/>
        <v>87.353417791044791</v>
      </c>
      <c r="F180" s="39">
        <f t="shared" si="10"/>
        <v>29263.394960000001</v>
      </c>
      <c r="G180" s="38"/>
    </row>
    <row r="181" spans="1:7" ht="63.75" customHeight="1">
      <c r="A181" s="50" t="s">
        <v>172</v>
      </c>
      <c r="B181" s="35"/>
      <c r="C181" s="35">
        <v>51940.2</v>
      </c>
      <c r="D181" s="35">
        <v>33761.139000000003</v>
      </c>
      <c r="E181" s="36">
        <f t="shared" si="9"/>
        <v>65.000017327619076</v>
      </c>
      <c r="F181" s="39">
        <f t="shared" si="10"/>
        <v>33761.139000000003</v>
      </c>
      <c r="G181" s="38"/>
    </row>
    <row r="182" spans="1:7" ht="69.75" customHeight="1">
      <c r="A182" s="50" t="s">
        <v>173</v>
      </c>
      <c r="B182" s="35">
        <v>2057.2106100000001</v>
      </c>
      <c r="C182" s="35">
        <v>23119.7</v>
      </c>
      <c r="D182" s="35">
        <v>12736.35541</v>
      </c>
      <c r="E182" s="36">
        <f t="shared" si="9"/>
        <v>55.088757250310337</v>
      </c>
      <c r="F182" s="39">
        <f t="shared" si="10"/>
        <v>10679.1448</v>
      </c>
      <c r="G182" s="38">
        <f t="shared" si="11"/>
        <v>619.10799740625487</v>
      </c>
    </row>
    <row r="183" spans="1:7" ht="42.75" customHeight="1">
      <c r="A183" s="50" t="s">
        <v>174</v>
      </c>
      <c r="B183" s="35">
        <v>74.304749999999999</v>
      </c>
      <c r="C183" s="35"/>
      <c r="D183" s="35"/>
      <c r="E183" s="36"/>
      <c r="F183" s="39">
        <f t="shared" si="10"/>
        <v>-74.304749999999999</v>
      </c>
      <c r="G183" s="38">
        <f t="shared" si="11"/>
        <v>0</v>
      </c>
    </row>
    <row r="184" spans="1:7" ht="33.75" customHeight="1">
      <c r="A184" s="50" t="s">
        <v>175</v>
      </c>
      <c r="B184" s="35">
        <v>1189920.54351</v>
      </c>
      <c r="C184" s="35">
        <v>1823222.7</v>
      </c>
      <c r="D184" s="35">
        <v>1781201.4116400001</v>
      </c>
      <c r="E184" s="36">
        <f t="shared" si="9"/>
        <v>97.695219110644032</v>
      </c>
      <c r="F184" s="39">
        <f t="shared" si="10"/>
        <v>591280.86813000008</v>
      </c>
      <c r="G184" s="38">
        <f t="shared" si="11"/>
        <v>149.69078577178385</v>
      </c>
    </row>
    <row r="185" spans="1:7" ht="72" customHeight="1">
      <c r="A185" s="50" t="s">
        <v>176</v>
      </c>
      <c r="B185" s="35"/>
      <c r="C185" s="35">
        <v>41080.1</v>
      </c>
      <c r="D185" s="35">
        <v>41080.1</v>
      </c>
      <c r="E185" s="36">
        <f t="shared" si="9"/>
        <v>100</v>
      </c>
      <c r="F185" s="39">
        <f t="shared" si="10"/>
        <v>41080.1</v>
      </c>
      <c r="G185" s="38"/>
    </row>
    <row r="186" spans="1:7" ht="69" customHeight="1">
      <c r="A186" s="50" t="s">
        <v>177</v>
      </c>
      <c r="B186" s="35">
        <v>15155.52442</v>
      </c>
      <c r="C186" s="35"/>
      <c r="D186" s="35"/>
      <c r="E186" s="36"/>
      <c r="F186" s="39">
        <f t="shared" si="10"/>
        <v>-15155.52442</v>
      </c>
      <c r="G186" s="38">
        <f t="shared" si="11"/>
        <v>0</v>
      </c>
    </row>
    <row r="187" spans="1:7" ht="83.25" customHeight="1">
      <c r="A187" s="50" t="s">
        <v>178</v>
      </c>
      <c r="B187" s="35">
        <v>190631.32128</v>
      </c>
      <c r="C187" s="35">
        <v>319090.3</v>
      </c>
      <c r="D187" s="35">
        <v>305359.62977</v>
      </c>
      <c r="E187" s="36">
        <f t="shared" si="9"/>
        <v>95.696932739729164</v>
      </c>
      <c r="F187" s="39">
        <f t="shared" si="10"/>
        <v>114728.30849</v>
      </c>
      <c r="G187" s="38">
        <f t="shared" si="11"/>
        <v>160.18334642998494</v>
      </c>
    </row>
    <row r="188" spans="1:7" ht="81.75" customHeight="1">
      <c r="A188" s="50" t="s">
        <v>179</v>
      </c>
      <c r="B188" s="35">
        <v>341337.60869000002</v>
      </c>
      <c r="C188" s="35">
        <v>164664.1</v>
      </c>
      <c r="D188" s="35">
        <v>164664.1</v>
      </c>
      <c r="E188" s="36">
        <f t="shared" si="9"/>
        <v>100</v>
      </c>
      <c r="F188" s="39">
        <f t="shared" si="10"/>
        <v>-176673.50869000002</v>
      </c>
      <c r="G188" s="38">
        <f t="shared" si="11"/>
        <v>48.240831308321077</v>
      </c>
    </row>
    <row r="189" spans="1:7" ht="61.5" customHeight="1">
      <c r="A189" s="50" t="s">
        <v>180</v>
      </c>
      <c r="B189" s="35">
        <v>1453463</v>
      </c>
      <c r="C189" s="35">
        <v>2280473</v>
      </c>
      <c r="D189" s="35">
        <v>721380.40575999999</v>
      </c>
      <c r="E189" s="36">
        <f t="shared" si="9"/>
        <v>31.632929035336087</v>
      </c>
      <c r="F189" s="39">
        <f t="shared" si="10"/>
        <v>-732082.59424000001</v>
      </c>
      <c r="G189" s="38">
        <f t="shared" si="11"/>
        <v>49.631838289657182</v>
      </c>
    </row>
    <row r="190" spans="1:7" ht="66.75" customHeight="1">
      <c r="A190" s="50" t="s">
        <v>181</v>
      </c>
      <c r="B190" s="35"/>
      <c r="C190" s="35"/>
      <c r="D190" s="35">
        <v>160647.61267999999</v>
      </c>
      <c r="E190" s="36"/>
      <c r="F190" s="39">
        <f t="shared" si="10"/>
        <v>160647.61267999999</v>
      </c>
      <c r="G190" s="38"/>
    </row>
    <row r="191" spans="1:7" ht="33" customHeight="1">
      <c r="A191" s="48" t="s">
        <v>182</v>
      </c>
      <c r="B191" s="26">
        <v>2053493.91549</v>
      </c>
      <c r="C191" s="26">
        <v>1973979.5</v>
      </c>
      <c r="D191" s="26">
        <v>1257145.0480299999</v>
      </c>
      <c r="E191" s="36">
        <f t="shared" si="9"/>
        <v>63.685820852242891</v>
      </c>
      <c r="F191" s="39">
        <f t="shared" si="10"/>
        <v>-796348.8674600001</v>
      </c>
      <c r="G191" s="38">
        <f t="shared" si="11"/>
        <v>61.219808763349704</v>
      </c>
    </row>
    <row r="192" spans="1:7" ht="47.25" customHeight="1">
      <c r="A192" s="50" t="s">
        <v>183</v>
      </c>
      <c r="B192" s="35">
        <v>25045.780999999999</v>
      </c>
      <c r="C192" s="35">
        <v>39861.1</v>
      </c>
      <c r="D192" s="35">
        <v>28358.85529</v>
      </c>
      <c r="E192" s="36">
        <f t="shared" si="9"/>
        <v>71.14418641231677</v>
      </c>
      <c r="F192" s="39">
        <f t="shared" si="10"/>
        <v>3313.0742900000005</v>
      </c>
      <c r="G192" s="38">
        <f t="shared" si="11"/>
        <v>113.22807338289832</v>
      </c>
    </row>
    <row r="193" spans="1:7" ht="58.5" customHeight="1">
      <c r="A193" s="50" t="s">
        <v>184</v>
      </c>
      <c r="B193" s="35">
        <v>2170.4249500000001</v>
      </c>
      <c r="C193" s="35"/>
      <c r="D193" s="35"/>
      <c r="E193" s="36"/>
      <c r="F193" s="39">
        <f t="shared" si="10"/>
        <v>-2170.4249500000001</v>
      </c>
      <c r="G193" s="38">
        <f t="shared" si="11"/>
        <v>0</v>
      </c>
    </row>
    <row r="194" spans="1:7" ht="46.5" customHeight="1">
      <c r="A194" s="50" t="s">
        <v>185</v>
      </c>
      <c r="B194" s="35">
        <v>24353.729230000001</v>
      </c>
      <c r="C194" s="35">
        <v>33695.4</v>
      </c>
      <c r="D194" s="35">
        <v>26761.270540000001</v>
      </c>
      <c r="E194" s="36">
        <f t="shared" si="9"/>
        <v>79.421139205945025</v>
      </c>
      <c r="F194" s="39">
        <f t="shared" si="10"/>
        <v>2407.5413100000005</v>
      </c>
      <c r="G194" s="38">
        <f t="shared" si="11"/>
        <v>109.88571929687994</v>
      </c>
    </row>
    <row r="195" spans="1:7" ht="42" customHeight="1">
      <c r="A195" s="50" t="s">
        <v>186</v>
      </c>
      <c r="B195" s="35">
        <v>40980.624430000003</v>
      </c>
      <c r="C195" s="35">
        <v>72175.7</v>
      </c>
      <c r="D195" s="35">
        <v>48515.921560000003</v>
      </c>
      <c r="E195" s="36">
        <f t="shared" si="9"/>
        <v>67.219190891117094</v>
      </c>
      <c r="F195" s="39">
        <f t="shared" si="10"/>
        <v>7535.297129999999</v>
      </c>
      <c r="G195" s="38">
        <f t="shared" si="11"/>
        <v>118.38746294086178</v>
      </c>
    </row>
    <row r="196" spans="1:7" ht="101.25" customHeight="1">
      <c r="A196" s="50" t="s">
        <v>187</v>
      </c>
      <c r="B196" s="35">
        <v>9305.4240000000009</v>
      </c>
      <c r="C196" s="35">
        <v>19501.599999999999</v>
      </c>
      <c r="D196" s="35">
        <v>7875.1440000000002</v>
      </c>
      <c r="E196" s="36">
        <f t="shared" si="9"/>
        <v>40.382040447963249</v>
      </c>
      <c r="F196" s="39">
        <f t="shared" si="10"/>
        <v>-1430.2800000000007</v>
      </c>
      <c r="G196" s="38">
        <f t="shared" si="11"/>
        <v>84.629609569644543</v>
      </c>
    </row>
    <row r="197" spans="1:7" ht="61.5" customHeight="1">
      <c r="A197" s="50" t="s">
        <v>188</v>
      </c>
      <c r="B197" s="35">
        <v>3238.056</v>
      </c>
      <c r="C197" s="35">
        <v>2961</v>
      </c>
      <c r="D197" s="35">
        <v>2640.5279999999998</v>
      </c>
      <c r="E197" s="36">
        <f t="shared" si="9"/>
        <v>89.176899696048622</v>
      </c>
      <c r="F197" s="39">
        <f t="shared" si="10"/>
        <v>-597.52800000000025</v>
      </c>
      <c r="G197" s="38">
        <f t="shared" si="11"/>
        <v>81.546705801258526</v>
      </c>
    </row>
    <row r="198" spans="1:7" ht="84.75" customHeight="1">
      <c r="A198" s="50" t="s">
        <v>189</v>
      </c>
      <c r="B198" s="35">
        <v>11212.65</v>
      </c>
      <c r="C198" s="35">
        <v>2647</v>
      </c>
      <c r="D198" s="35">
        <v>2640.5279999999998</v>
      </c>
      <c r="E198" s="36">
        <f t="shared" si="9"/>
        <v>99.755496788817524</v>
      </c>
      <c r="F198" s="39">
        <f t="shared" si="10"/>
        <v>-8572.1219999999994</v>
      </c>
      <c r="G198" s="38">
        <f t="shared" si="11"/>
        <v>23.549544487699158</v>
      </c>
    </row>
    <row r="199" spans="1:7" ht="71.25" customHeight="1">
      <c r="A199" s="50" t="s">
        <v>190</v>
      </c>
      <c r="B199" s="35">
        <v>96104.798670000004</v>
      </c>
      <c r="C199" s="35">
        <v>105169.5</v>
      </c>
      <c r="D199" s="35">
        <v>100488.97348</v>
      </c>
      <c r="E199" s="36">
        <f t="shared" si="9"/>
        <v>95.549540009223207</v>
      </c>
      <c r="F199" s="39">
        <f t="shared" si="10"/>
        <v>4384.1748099999968</v>
      </c>
      <c r="G199" s="38">
        <f t="shared" si="11"/>
        <v>104.56186878352887</v>
      </c>
    </row>
    <row r="200" spans="1:7" ht="96" customHeight="1">
      <c r="A200" s="50" t="s">
        <v>191</v>
      </c>
      <c r="B200" s="35">
        <v>53.432639999999999</v>
      </c>
      <c r="C200" s="35">
        <v>134</v>
      </c>
      <c r="D200" s="35">
        <v>56.371319999999997</v>
      </c>
      <c r="E200" s="36">
        <f t="shared" si="9"/>
        <v>42.068149253731342</v>
      </c>
      <c r="F200" s="39">
        <f t="shared" si="10"/>
        <v>2.938679999999998</v>
      </c>
      <c r="G200" s="38">
        <f t="shared" si="11"/>
        <v>105.4997844014445</v>
      </c>
    </row>
    <row r="201" spans="1:7" ht="35.25" customHeight="1">
      <c r="A201" s="50" t="s">
        <v>192</v>
      </c>
      <c r="B201" s="35">
        <v>425140.42693000002</v>
      </c>
      <c r="C201" s="35">
        <v>871702.4</v>
      </c>
      <c r="D201" s="35">
        <v>459612.81251999998</v>
      </c>
      <c r="E201" s="36">
        <f t="shared" si="9"/>
        <v>52.725885866552616</v>
      </c>
      <c r="F201" s="39">
        <f t="shared" si="10"/>
        <v>34472.385589999962</v>
      </c>
      <c r="G201" s="38">
        <f t="shared" si="11"/>
        <v>108.108470379759</v>
      </c>
    </row>
    <row r="202" spans="1:7" ht="81.75" customHeight="1">
      <c r="A202" s="50" t="s">
        <v>193</v>
      </c>
      <c r="B202" s="35">
        <v>231840.71674999999</v>
      </c>
      <c r="C202" s="35">
        <v>382800.9</v>
      </c>
      <c r="D202" s="35">
        <v>178397.06499000001</v>
      </c>
      <c r="E202" s="36">
        <f t="shared" si="9"/>
        <v>46.603094451972296</v>
      </c>
      <c r="F202" s="39">
        <f t="shared" si="10"/>
        <v>-53443.651759999979</v>
      </c>
      <c r="G202" s="38">
        <f t="shared" si="11"/>
        <v>76.948116573660485</v>
      </c>
    </row>
    <row r="203" spans="1:7" ht="35.25" customHeight="1">
      <c r="A203" s="50" t="s">
        <v>194</v>
      </c>
      <c r="B203" s="35">
        <v>9299.1461400000007</v>
      </c>
      <c r="C203" s="35">
        <v>19668.8</v>
      </c>
      <c r="D203" s="35">
        <v>16341.219660000001</v>
      </c>
      <c r="E203" s="36">
        <f t="shared" si="9"/>
        <v>83.081935146018054</v>
      </c>
      <c r="F203" s="39">
        <f t="shared" si="10"/>
        <v>7042.0735199999999</v>
      </c>
      <c r="G203" s="38">
        <f t="shared" si="11"/>
        <v>175.72817346862342</v>
      </c>
    </row>
    <row r="204" spans="1:7" ht="36" customHeight="1">
      <c r="A204" s="50" t="s">
        <v>195</v>
      </c>
      <c r="B204" s="35">
        <v>7101.1488900000004</v>
      </c>
      <c r="C204" s="35">
        <v>6888.2</v>
      </c>
      <c r="D204" s="35">
        <v>5521.8601500000004</v>
      </c>
      <c r="E204" s="36">
        <f t="shared" si="9"/>
        <v>80.164050840567938</v>
      </c>
      <c r="F204" s="39">
        <f t="shared" si="10"/>
        <v>-1579.28874</v>
      </c>
      <c r="G204" s="38">
        <f t="shared" si="11"/>
        <v>77.760095380847588</v>
      </c>
    </row>
    <row r="205" spans="1:7" ht="78.75" customHeight="1">
      <c r="A205" s="50" t="s">
        <v>196</v>
      </c>
      <c r="B205" s="35">
        <v>3235.6</v>
      </c>
      <c r="C205" s="35"/>
      <c r="D205" s="35"/>
      <c r="E205" s="36"/>
      <c r="F205" s="39">
        <f t="shared" si="10"/>
        <v>-3235.6</v>
      </c>
      <c r="G205" s="38">
        <f t="shared" si="11"/>
        <v>0</v>
      </c>
    </row>
    <row r="206" spans="1:7" ht="30.75" customHeight="1">
      <c r="A206" s="50" t="s">
        <v>197</v>
      </c>
      <c r="B206" s="35"/>
      <c r="C206" s="35">
        <v>278.39999999999998</v>
      </c>
      <c r="D206" s="35">
        <v>278.39999999999998</v>
      </c>
      <c r="E206" s="36">
        <f t="shared" si="9"/>
        <v>100</v>
      </c>
      <c r="F206" s="39">
        <f t="shared" si="10"/>
        <v>278.39999999999998</v>
      </c>
      <c r="G206" s="38"/>
    </row>
    <row r="207" spans="1:7" ht="78.75" customHeight="1">
      <c r="A207" s="50" t="s">
        <v>198</v>
      </c>
      <c r="B207" s="35">
        <v>24559.4</v>
      </c>
      <c r="C207" s="35"/>
      <c r="D207" s="35"/>
      <c r="E207" s="36"/>
      <c r="F207" s="39">
        <f t="shared" si="10"/>
        <v>-24559.4</v>
      </c>
      <c r="G207" s="38">
        <f t="shared" si="11"/>
        <v>0</v>
      </c>
    </row>
    <row r="208" spans="1:7" ht="96.75" customHeight="1">
      <c r="A208" s="50" t="s">
        <v>199</v>
      </c>
      <c r="B208" s="35">
        <v>269784.93235999998</v>
      </c>
      <c r="C208" s="35">
        <v>333167.90000000002</v>
      </c>
      <c r="D208" s="35">
        <v>321072.48518999998</v>
      </c>
      <c r="E208" s="36">
        <f t="shared" si="9"/>
        <v>96.369573776465245</v>
      </c>
      <c r="F208" s="39">
        <f t="shared" si="10"/>
        <v>51287.552830000001</v>
      </c>
      <c r="G208" s="38">
        <f t="shared" si="11"/>
        <v>119.01053271632016</v>
      </c>
    </row>
    <row r="209" spans="1:7" ht="45" customHeight="1">
      <c r="A209" s="50" t="s">
        <v>200</v>
      </c>
      <c r="B209" s="35">
        <v>809161.03313</v>
      </c>
      <c r="C209" s="35"/>
      <c r="D209" s="35"/>
      <c r="E209" s="36"/>
      <c r="F209" s="39">
        <f t="shared" si="10"/>
        <v>-809161.03313</v>
      </c>
      <c r="G209" s="38">
        <f t="shared" si="11"/>
        <v>0</v>
      </c>
    </row>
    <row r="210" spans="1:7" ht="33.75" customHeight="1">
      <c r="A210" s="50" t="s">
        <v>201</v>
      </c>
      <c r="B210" s="35">
        <v>60906.590369999998</v>
      </c>
      <c r="C210" s="35">
        <v>83327.7</v>
      </c>
      <c r="D210" s="35">
        <v>58583.61333</v>
      </c>
      <c r="E210" s="36">
        <f t="shared" si="9"/>
        <v>70.305088619990713</v>
      </c>
      <c r="F210" s="39">
        <f t="shared" si="10"/>
        <v>-2322.9770399999979</v>
      </c>
      <c r="G210" s="38">
        <f t="shared" si="11"/>
        <v>96.186000519995957</v>
      </c>
    </row>
    <row r="211" spans="1:7" s="41" customFormat="1" ht="21.75" customHeight="1">
      <c r="A211" s="48" t="s">
        <v>202</v>
      </c>
      <c r="B211" s="26">
        <v>4138554.2291799998</v>
      </c>
      <c r="C211" s="26">
        <v>2642533.1</v>
      </c>
      <c r="D211" s="26">
        <v>3297811.2607100001</v>
      </c>
      <c r="E211" s="27">
        <f t="shared" si="9"/>
        <v>124.79734920671382</v>
      </c>
      <c r="F211" s="28">
        <f t="shared" si="10"/>
        <v>-840742.96846999973</v>
      </c>
      <c r="G211" s="29">
        <f t="shared" si="11"/>
        <v>79.685104461308896</v>
      </c>
    </row>
    <row r="212" spans="1:7" ht="195.75" customHeight="1">
      <c r="A212" s="50" t="s">
        <v>203</v>
      </c>
      <c r="B212" s="35"/>
      <c r="C212" s="35"/>
      <c r="D212" s="35">
        <v>55890</v>
      </c>
      <c r="E212" s="36"/>
      <c r="F212" s="39">
        <f t="shared" si="10"/>
        <v>55890</v>
      </c>
      <c r="G212" s="38"/>
    </row>
    <row r="213" spans="1:7" ht="108.75" customHeight="1">
      <c r="A213" s="50" t="s">
        <v>204</v>
      </c>
      <c r="B213" s="35"/>
      <c r="C213" s="35"/>
      <c r="D213" s="35">
        <v>1804</v>
      </c>
      <c r="E213" s="36"/>
      <c r="F213" s="39">
        <f t="shared" si="10"/>
        <v>1804</v>
      </c>
      <c r="G213" s="38"/>
    </row>
    <row r="214" spans="1:7" ht="59.25" customHeight="1">
      <c r="A214" s="50" t="s">
        <v>205</v>
      </c>
      <c r="B214" s="35">
        <v>10788.513279999999</v>
      </c>
      <c r="C214" s="35"/>
      <c r="D214" s="35">
        <v>10259.905280000001</v>
      </c>
      <c r="E214" s="36"/>
      <c r="F214" s="39">
        <f t="shared" si="10"/>
        <v>-528.60799999999836</v>
      </c>
      <c r="G214" s="38">
        <f t="shared" si="11"/>
        <v>95.100270201456354</v>
      </c>
    </row>
    <row r="215" spans="1:7" ht="54" customHeight="1">
      <c r="A215" s="50" t="s">
        <v>206</v>
      </c>
      <c r="B215" s="35">
        <v>3428.36456</v>
      </c>
      <c r="C215" s="35"/>
      <c r="D215" s="35">
        <v>3228.9395199999999</v>
      </c>
      <c r="E215" s="36"/>
      <c r="F215" s="39">
        <f t="shared" si="10"/>
        <v>-199.42504000000008</v>
      </c>
      <c r="G215" s="38">
        <f t="shared" si="11"/>
        <v>94.183085360093671</v>
      </c>
    </row>
    <row r="216" spans="1:7" ht="45" customHeight="1">
      <c r="A216" s="50" t="s">
        <v>207</v>
      </c>
      <c r="B216" s="35">
        <v>85554.757849999995</v>
      </c>
      <c r="C216" s="35">
        <v>99102.3</v>
      </c>
      <c r="D216" s="35">
        <v>86268.177620000002</v>
      </c>
      <c r="E216" s="36">
        <f t="shared" si="9"/>
        <v>87.049622077388719</v>
      </c>
      <c r="F216" s="39">
        <f t="shared" si="10"/>
        <v>713.4197700000077</v>
      </c>
      <c r="G216" s="38">
        <f t="shared" si="11"/>
        <v>100.83387503854644</v>
      </c>
    </row>
    <row r="217" spans="1:7" ht="57.75" customHeight="1">
      <c r="A217" s="50" t="s">
        <v>208</v>
      </c>
      <c r="B217" s="35">
        <v>180310.26128999999</v>
      </c>
      <c r="C217" s="35">
        <v>39491.1</v>
      </c>
      <c r="D217" s="35">
        <v>35429.53153</v>
      </c>
      <c r="E217" s="36">
        <f t="shared" si="9"/>
        <v>89.715230849482538</v>
      </c>
      <c r="F217" s="39">
        <f t="shared" si="10"/>
        <v>-144880.72975999999</v>
      </c>
      <c r="G217" s="38">
        <f t="shared" si="11"/>
        <v>19.649204253005497</v>
      </c>
    </row>
    <row r="218" spans="1:7" ht="49.5" customHeight="1">
      <c r="A218" s="50" t="s">
        <v>209</v>
      </c>
      <c r="B218" s="35">
        <v>145025.1</v>
      </c>
      <c r="C218" s="35">
        <v>59294.3</v>
      </c>
      <c r="D218" s="35">
        <v>44432.451430000001</v>
      </c>
      <c r="E218" s="36">
        <f t="shared" si="9"/>
        <v>74.93545151894871</v>
      </c>
      <c r="F218" s="39">
        <f t="shared" si="10"/>
        <v>-100592.64857</v>
      </c>
      <c r="G218" s="38">
        <f t="shared" si="11"/>
        <v>30.637766448704397</v>
      </c>
    </row>
    <row r="219" spans="1:7" ht="70.5" customHeight="1">
      <c r="A219" s="50" t="s">
        <v>210</v>
      </c>
      <c r="B219" s="35">
        <v>231.11799999999999</v>
      </c>
      <c r="C219" s="35"/>
      <c r="D219" s="35"/>
      <c r="E219" s="36"/>
      <c r="F219" s="39">
        <f t="shared" si="10"/>
        <v>-231.11799999999999</v>
      </c>
      <c r="G219" s="38">
        <f t="shared" si="11"/>
        <v>0</v>
      </c>
    </row>
    <row r="220" spans="1:7" ht="180">
      <c r="A220" s="50" t="s">
        <v>211</v>
      </c>
      <c r="B220" s="35">
        <v>2217.5388400000002</v>
      </c>
      <c r="C220" s="35">
        <v>3482.6</v>
      </c>
      <c r="D220" s="35">
        <v>2311.07296</v>
      </c>
      <c r="E220" s="36">
        <f t="shared" si="9"/>
        <v>66.360562797909608</v>
      </c>
      <c r="F220" s="39">
        <f t="shared" si="10"/>
        <v>93.534119999999803</v>
      </c>
      <c r="G220" s="38">
        <f t="shared" si="11"/>
        <v>104.21792476924551</v>
      </c>
    </row>
    <row r="221" spans="1:7" ht="58.5" customHeight="1">
      <c r="A221" s="50" t="s">
        <v>212</v>
      </c>
      <c r="B221" s="35">
        <v>14138.7</v>
      </c>
      <c r="C221" s="35">
        <v>22524.7</v>
      </c>
      <c r="D221" s="35">
        <v>22524.7</v>
      </c>
      <c r="E221" s="36">
        <f t="shared" si="9"/>
        <v>100</v>
      </c>
      <c r="F221" s="39">
        <f t="shared" si="10"/>
        <v>8386</v>
      </c>
      <c r="G221" s="38">
        <f t="shared" si="11"/>
        <v>159.31238374107946</v>
      </c>
    </row>
    <row r="222" spans="1:7" ht="66.75" customHeight="1">
      <c r="A222" s="50" t="s">
        <v>213</v>
      </c>
      <c r="B222" s="35"/>
      <c r="C222" s="35">
        <v>2064.4</v>
      </c>
      <c r="D222" s="35">
        <v>5657.0685199999998</v>
      </c>
      <c r="E222" s="36">
        <f t="shared" si="9"/>
        <v>274.0296706064716</v>
      </c>
      <c r="F222" s="39">
        <f t="shared" si="10"/>
        <v>5657.0685199999998</v>
      </c>
      <c r="G222" s="38"/>
    </row>
    <row r="223" spans="1:7" ht="82.5" customHeight="1">
      <c r="A223" s="50" t="s">
        <v>214</v>
      </c>
      <c r="B223" s="35"/>
      <c r="C223" s="35">
        <v>25414</v>
      </c>
      <c r="D223" s="35">
        <v>15518.9</v>
      </c>
      <c r="E223" s="36">
        <f t="shared" si="9"/>
        <v>61.064373967104743</v>
      </c>
      <c r="F223" s="39">
        <f t="shared" si="10"/>
        <v>15518.9</v>
      </c>
      <c r="G223" s="38"/>
    </row>
    <row r="224" spans="1:7" ht="80.25" customHeight="1">
      <c r="A224" s="50" t="s">
        <v>215</v>
      </c>
      <c r="B224" s="35"/>
      <c r="C224" s="35">
        <v>12291.5</v>
      </c>
      <c r="D224" s="35">
        <v>12095.752339999999</v>
      </c>
      <c r="E224" s="36">
        <f t="shared" si="9"/>
        <v>98.407455070577214</v>
      </c>
      <c r="F224" s="39">
        <f t="shared" si="10"/>
        <v>12095.752339999999</v>
      </c>
      <c r="G224" s="38"/>
    </row>
    <row r="225" spans="1:7" ht="116.25" customHeight="1">
      <c r="A225" s="50" t="s">
        <v>216</v>
      </c>
      <c r="B225" s="35">
        <v>476659.16399999999</v>
      </c>
      <c r="C225" s="35">
        <v>664176.19999999995</v>
      </c>
      <c r="D225" s="35">
        <v>470361.27487000002</v>
      </c>
      <c r="E225" s="36">
        <f t="shared" si="9"/>
        <v>70.818748830506124</v>
      </c>
      <c r="F225" s="39">
        <f t="shared" si="10"/>
        <v>-6297.8891299999668</v>
      </c>
      <c r="G225" s="38">
        <f t="shared" si="11"/>
        <v>98.678743721792799</v>
      </c>
    </row>
    <row r="226" spans="1:7" ht="61.5" customHeight="1">
      <c r="A226" s="50" t="s">
        <v>217</v>
      </c>
      <c r="B226" s="35">
        <v>6172.2870000000003</v>
      </c>
      <c r="C226" s="35"/>
      <c r="D226" s="35"/>
      <c r="E226" s="36"/>
      <c r="F226" s="39">
        <f t="shared" si="10"/>
        <v>-6172.2870000000003</v>
      </c>
      <c r="G226" s="38">
        <f t="shared" si="11"/>
        <v>0</v>
      </c>
    </row>
    <row r="227" spans="1:7" ht="120">
      <c r="A227" s="50" t="s">
        <v>218</v>
      </c>
      <c r="B227" s="35">
        <v>46898.521999999997</v>
      </c>
      <c r="C227" s="35">
        <v>70880.899999999994</v>
      </c>
      <c r="D227" s="35">
        <v>47678.122000000003</v>
      </c>
      <c r="E227" s="36">
        <f t="shared" si="9"/>
        <v>67.26511937630589</v>
      </c>
      <c r="F227" s="39">
        <f t="shared" si="10"/>
        <v>779.60000000000582</v>
      </c>
      <c r="G227" s="38">
        <f t="shared" si="11"/>
        <v>101.66231251381441</v>
      </c>
    </row>
    <row r="228" spans="1:7" ht="95.25" customHeight="1">
      <c r="A228" s="50" t="s">
        <v>219</v>
      </c>
      <c r="B228" s="35"/>
      <c r="C228" s="35">
        <v>386254.1</v>
      </c>
      <c r="D228" s="35">
        <v>773685.6</v>
      </c>
      <c r="E228" s="36">
        <f t="shared" ref="E228:E243" si="12">D228/C228*100</f>
        <v>200.304825243279</v>
      </c>
      <c r="F228" s="39">
        <f t="shared" si="10"/>
        <v>773685.6</v>
      </c>
      <c r="G228" s="38"/>
    </row>
    <row r="229" spans="1:7" ht="88.5" customHeight="1">
      <c r="A229" s="50" t="s">
        <v>220</v>
      </c>
      <c r="B229" s="35"/>
      <c r="C229" s="35">
        <v>62200.2</v>
      </c>
      <c r="D229" s="35">
        <v>62200.2</v>
      </c>
      <c r="E229" s="36">
        <f t="shared" si="12"/>
        <v>100</v>
      </c>
      <c r="F229" s="39">
        <f t="shared" ref="F229:F248" si="13">D229-B229</f>
        <v>62200.2</v>
      </c>
      <c r="G229" s="38"/>
    </row>
    <row r="230" spans="1:7" ht="180">
      <c r="A230" s="50" t="s">
        <v>221</v>
      </c>
      <c r="B230" s="35">
        <v>12692.475769999999</v>
      </c>
      <c r="C230" s="35">
        <v>56350.6</v>
      </c>
      <c r="D230" s="35">
        <v>6594.7166100000004</v>
      </c>
      <c r="E230" s="36">
        <f t="shared" si="12"/>
        <v>11.703010455966751</v>
      </c>
      <c r="F230" s="39">
        <f t="shared" si="13"/>
        <v>-6097.7591599999987</v>
      </c>
      <c r="G230" s="38">
        <f t="shared" ref="G230:G248" si="14">D230/B230*100</f>
        <v>51.957685242049521</v>
      </c>
    </row>
    <row r="231" spans="1:7" ht="73.5" customHeight="1">
      <c r="A231" s="50" t="s">
        <v>222</v>
      </c>
      <c r="B231" s="35">
        <v>66593.357010000007</v>
      </c>
      <c r="C231" s="35">
        <v>235000</v>
      </c>
      <c r="D231" s="35">
        <v>219224.21372999999</v>
      </c>
      <c r="E231" s="36">
        <f t="shared" si="12"/>
        <v>93.286899459574471</v>
      </c>
      <c r="F231" s="39">
        <f t="shared" si="13"/>
        <v>152630.85671999998</v>
      </c>
      <c r="G231" s="38">
        <f t="shared" si="14"/>
        <v>329.19832183423358</v>
      </c>
    </row>
    <row r="232" spans="1:7" ht="55.5" customHeight="1">
      <c r="A232" s="50" t="s">
        <v>223</v>
      </c>
      <c r="B232" s="35">
        <v>755721.46406999999</v>
      </c>
      <c r="C232" s="35">
        <v>893901.2</v>
      </c>
      <c r="D232" s="35">
        <v>580870.38615000003</v>
      </c>
      <c r="E232" s="36">
        <f t="shared" si="12"/>
        <v>64.981497524558648</v>
      </c>
      <c r="F232" s="39">
        <f t="shared" si="13"/>
        <v>-174851.07791999995</v>
      </c>
      <c r="G232" s="38">
        <f t="shared" si="14"/>
        <v>76.863026097164806</v>
      </c>
    </row>
    <row r="233" spans="1:7" ht="45.75" customHeight="1">
      <c r="A233" s="50" t="s">
        <v>224</v>
      </c>
      <c r="B233" s="35">
        <v>25000</v>
      </c>
      <c r="C233" s="35">
        <v>10000</v>
      </c>
      <c r="D233" s="35">
        <v>10000</v>
      </c>
      <c r="E233" s="36">
        <f t="shared" si="12"/>
        <v>100</v>
      </c>
      <c r="F233" s="39">
        <f t="shared" si="13"/>
        <v>-15000</v>
      </c>
      <c r="G233" s="38">
        <f t="shared" si="14"/>
        <v>40</v>
      </c>
    </row>
    <row r="234" spans="1:7" ht="69" customHeight="1">
      <c r="A234" s="50" t="s">
        <v>225</v>
      </c>
      <c r="B234" s="35">
        <v>75.8</v>
      </c>
      <c r="C234" s="35">
        <v>105</v>
      </c>
      <c r="D234" s="35">
        <v>105</v>
      </c>
      <c r="E234" s="36">
        <f t="shared" si="12"/>
        <v>100</v>
      </c>
      <c r="F234" s="39">
        <f t="shared" si="13"/>
        <v>29.200000000000003</v>
      </c>
      <c r="G234" s="38">
        <f t="shared" si="14"/>
        <v>138.52242744063327</v>
      </c>
    </row>
    <row r="235" spans="1:7" ht="33.75" customHeight="1">
      <c r="A235" s="50" t="s">
        <v>226</v>
      </c>
      <c r="B235" s="35">
        <v>157289.81127000001</v>
      </c>
      <c r="C235" s="35"/>
      <c r="D235" s="35"/>
      <c r="E235" s="36"/>
      <c r="F235" s="39">
        <f t="shared" si="13"/>
        <v>-157289.81127000001</v>
      </c>
      <c r="G235" s="38">
        <f t="shared" si="14"/>
        <v>0</v>
      </c>
    </row>
    <row r="236" spans="1:7" ht="72">
      <c r="A236" s="50" t="s">
        <v>220</v>
      </c>
      <c r="B236" s="35">
        <v>97406.991380000007</v>
      </c>
      <c r="C236" s="35"/>
      <c r="D236" s="35"/>
      <c r="E236" s="36"/>
      <c r="F236" s="39">
        <f t="shared" si="13"/>
        <v>-97406.991380000007</v>
      </c>
      <c r="G236" s="38">
        <f t="shared" si="14"/>
        <v>0</v>
      </c>
    </row>
    <row r="237" spans="1:7" ht="73.5" customHeight="1">
      <c r="A237" s="50" t="s">
        <v>227</v>
      </c>
      <c r="B237" s="35">
        <v>35752.86</v>
      </c>
      <c r="C237" s="35"/>
      <c r="D237" s="35"/>
      <c r="E237" s="36"/>
      <c r="F237" s="39">
        <f t="shared" si="13"/>
        <v>-35752.86</v>
      </c>
      <c r="G237" s="38">
        <f t="shared" si="14"/>
        <v>0</v>
      </c>
    </row>
    <row r="238" spans="1:7" ht="54" customHeight="1">
      <c r="A238" s="50" t="s">
        <v>228</v>
      </c>
      <c r="B238" s="35">
        <v>1304840.0413800001</v>
      </c>
      <c r="C238" s="35"/>
      <c r="D238" s="35">
        <v>443835</v>
      </c>
      <c r="E238" s="36"/>
      <c r="F238" s="39">
        <f t="shared" si="13"/>
        <v>-861005.04138000007</v>
      </c>
      <c r="G238" s="38">
        <f t="shared" si="14"/>
        <v>34.014514110909694</v>
      </c>
    </row>
    <row r="239" spans="1:7" ht="95.25" customHeight="1">
      <c r="A239" s="50" t="s">
        <v>229</v>
      </c>
      <c r="B239" s="35">
        <v>22644.425589999999</v>
      </c>
      <c r="C239" s="35"/>
      <c r="D239" s="35"/>
      <c r="E239" s="36"/>
      <c r="F239" s="39">
        <f t="shared" si="13"/>
        <v>-22644.425589999999</v>
      </c>
      <c r="G239" s="38">
        <f t="shared" si="14"/>
        <v>0</v>
      </c>
    </row>
    <row r="240" spans="1:7" ht="45.75" customHeight="1">
      <c r="A240" s="50" t="s">
        <v>230</v>
      </c>
      <c r="B240" s="35">
        <v>689112.67588999995</v>
      </c>
      <c r="C240" s="35"/>
      <c r="D240" s="35">
        <v>387836.24815</v>
      </c>
      <c r="E240" s="36"/>
      <c r="F240" s="39">
        <f t="shared" si="13"/>
        <v>-301276.42773999996</v>
      </c>
      <c r="G240" s="38">
        <f t="shared" si="14"/>
        <v>56.280527367908782</v>
      </c>
    </row>
    <row r="241" spans="1:7" s="40" customFormat="1" ht="45" customHeight="1">
      <c r="A241" s="48" t="s">
        <v>231</v>
      </c>
      <c r="B241" s="26">
        <v>186652.46763999999</v>
      </c>
      <c r="C241" s="26">
        <v>100299.18</v>
      </c>
      <c r="D241" s="26">
        <v>569166.64236000006</v>
      </c>
      <c r="E241" s="27">
        <f t="shared" si="12"/>
        <v>567.46888893807522</v>
      </c>
      <c r="F241" s="28">
        <f t="shared" si="13"/>
        <v>382514.17472000007</v>
      </c>
      <c r="G241" s="29">
        <f t="shared" si="14"/>
        <v>304.93389643139471</v>
      </c>
    </row>
    <row r="242" spans="1:7" ht="105.75" customHeight="1">
      <c r="A242" s="50" t="s">
        <v>232</v>
      </c>
      <c r="B242" s="35">
        <v>186652.46763999999</v>
      </c>
      <c r="C242" s="35"/>
      <c r="D242" s="35">
        <v>29078.297859999999</v>
      </c>
      <c r="E242" s="36"/>
      <c r="F242" s="39">
        <f t="shared" si="13"/>
        <v>-157574.16978</v>
      </c>
      <c r="G242" s="38">
        <f t="shared" si="14"/>
        <v>15.578844591588171</v>
      </c>
    </row>
    <row r="243" spans="1:7" ht="68.25" customHeight="1">
      <c r="A243" s="50" t="s">
        <v>233</v>
      </c>
      <c r="B243" s="35"/>
      <c r="C243" s="35">
        <v>100299.18</v>
      </c>
      <c r="D243" s="35">
        <v>144325.5</v>
      </c>
      <c r="E243" s="36">
        <f t="shared" si="12"/>
        <v>143.89499495409635</v>
      </c>
      <c r="F243" s="39">
        <f t="shared" si="13"/>
        <v>144325.5</v>
      </c>
      <c r="G243" s="38"/>
    </row>
    <row r="244" spans="1:7" ht="48" customHeight="1">
      <c r="A244" s="50" t="s">
        <v>234</v>
      </c>
      <c r="B244" s="35"/>
      <c r="C244" s="35"/>
      <c r="D244" s="35">
        <v>395762.84450000001</v>
      </c>
      <c r="E244" s="36"/>
      <c r="F244" s="39">
        <f t="shared" si="13"/>
        <v>395762.84450000001</v>
      </c>
      <c r="G244" s="38"/>
    </row>
    <row r="245" spans="1:7" s="40" customFormat="1" ht="30.75" customHeight="1">
      <c r="A245" s="48" t="s">
        <v>235</v>
      </c>
      <c r="B245" s="26">
        <v>-116.1045</v>
      </c>
      <c r="C245" s="26"/>
      <c r="D245" s="26"/>
      <c r="E245" s="27"/>
      <c r="F245" s="28">
        <f t="shared" si="13"/>
        <v>116.1045</v>
      </c>
      <c r="G245" s="29">
        <f t="shared" si="14"/>
        <v>0</v>
      </c>
    </row>
    <row r="246" spans="1:7" s="40" customFormat="1" ht="21.75" customHeight="1">
      <c r="A246" s="48" t="s">
        <v>236</v>
      </c>
      <c r="B246" s="26">
        <v>16798.652959999999</v>
      </c>
      <c r="C246" s="26"/>
      <c r="D246" s="26">
        <v>68652.417090000003</v>
      </c>
      <c r="E246" s="27"/>
      <c r="F246" s="28">
        <f t="shared" si="13"/>
        <v>51853.764130000003</v>
      </c>
      <c r="G246" s="29">
        <f t="shared" si="14"/>
        <v>408.67810802134699</v>
      </c>
    </row>
    <row r="247" spans="1:7" s="40" customFormat="1" ht="71.25" customHeight="1">
      <c r="A247" s="48" t="s">
        <v>237</v>
      </c>
      <c r="B247" s="26">
        <v>423265.53464000003</v>
      </c>
      <c r="C247" s="26"/>
      <c r="D247" s="26">
        <v>423054.80291999999</v>
      </c>
      <c r="E247" s="27"/>
      <c r="F247" s="28">
        <f t="shared" si="13"/>
        <v>-210.73172000003979</v>
      </c>
      <c r="G247" s="29">
        <f t="shared" si="14"/>
        <v>99.95021287991726</v>
      </c>
    </row>
    <row r="248" spans="1:7" s="40" customFormat="1" ht="57" customHeight="1">
      <c r="A248" s="48" t="s">
        <v>238</v>
      </c>
      <c r="B248" s="26">
        <v>-57896.179020000003</v>
      </c>
      <c r="C248" s="26"/>
      <c r="D248" s="26">
        <v>-61452.947289999996</v>
      </c>
      <c r="E248" s="27"/>
      <c r="F248" s="28">
        <f t="shared" si="13"/>
        <v>-3556.7682699999932</v>
      </c>
      <c r="G248" s="29">
        <f t="shared" si="14"/>
        <v>106.14335579688483</v>
      </c>
    </row>
    <row r="249" spans="1:7" ht="5.25" customHeight="1"/>
    <row r="250" spans="1:7" ht="22.5" customHeight="1">
      <c r="A250" s="51" t="s">
        <v>240</v>
      </c>
      <c r="B250" s="51"/>
      <c r="C250" s="51"/>
      <c r="D250" s="51"/>
      <c r="E250" s="51"/>
      <c r="F250" s="51"/>
      <c r="G250" s="51"/>
    </row>
  </sheetData>
  <mergeCells count="9">
    <mergeCell ref="A250:G250"/>
    <mergeCell ref="C3:C4"/>
    <mergeCell ref="F2:G2"/>
    <mergeCell ref="A1:G1"/>
    <mergeCell ref="F3:G3"/>
    <mergeCell ref="D3:D4"/>
    <mergeCell ref="E3:E4"/>
    <mergeCell ref="A3:A4"/>
    <mergeCell ref="B3:B4"/>
  </mergeCells>
  <printOptions horizontalCentered="1"/>
  <pageMargins left="0.39370078740157483" right="0.39370078740157483" top="0.51181102362204722" bottom="0.39370078740157483" header="0.31496062992125984" footer="0.31496062992125984"/>
  <pageSetup paperSize="9" scale="78" orientation="portrait" r:id="rId1"/>
  <headerFooter differentFirst="1">
    <oddHeader>&amp;C&amp;P</oddHeader>
  </headerFooter>
  <rowBreaks count="3" manualBreakCount="3">
    <brk id="23" max="6" man="1"/>
    <brk id="53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2023-10-31T14:07:55Z</cp:lastPrinted>
  <dcterms:created xsi:type="dcterms:W3CDTF">2008-11-29T07:38:34Z</dcterms:created>
  <dcterms:modified xsi:type="dcterms:W3CDTF">2023-11-01T13:16:07Z</dcterms:modified>
</cp:coreProperties>
</file>