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4505" yWindow="-15" windowWidth="14340" windowHeight="1279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31" i="1"/>
  <c r="E31"/>
  <c r="D31"/>
  <c r="C31"/>
  <c r="I13" l="1"/>
  <c r="G13"/>
  <c r="I30"/>
  <c r="H30"/>
  <c r="G30"/>
  <c r="I29"/>
  <c r="H29"/>
  <c r="G29"/>
  <c r="I28"/>
  <c r="H28"/>
  <c r="G28"/>
  <c r="I27"/>
  <c r="H27"/>
  <c r="G27"/>
  <c r="I26"/>
  <c r="H26"/>
  <c r="G26"/>
  <c r="I25"/>
  <c r="H25"/>
  <c r="G25"/>
  <c r="I24"/>
  <c r="H24"/>
  <c r="G24"/>
  <c r="I23"/>
  <c r="H23"/>
  <c r="G23"/>
  <c r="I22"/>
  <c r="H22"/>
  <c r="G22"/>
  <c r="I21"/>
  <c r="H21"/>
  <c r="G21"/>
  <c r="I20"/>
  <c r="H20"/>
  <c r="G20"/>
  <c r="I19"/>
  <c r="H19"/>
  <c r="G19"/>
  <c r="I18"/>
  <c r="H18"/>
  <c r="G18"/>
  <c r="I17"/>
  <c r="H17"/>
  <c r="G17"/>
  <c r="I16"/>
  <c r="H16"/>
  <c r="G16"/>
  <c r="I15"/>
  <c r="H15"/>
  <c r="G15"/>
  <c r="I14"/>
  <c r="H14"/>
  <c r="G14"/>
  <c r="I12"/>
  <c r="H12"/>
  <c r="G12"/>
  <c r="I11"/>
  <c r="H11"/>
  <c r="G11"/>
  <c r="I10"/>
  <c r="H10"/>
  <c r="G10"/>
  <c r="I9"/>
  <c r="H9"/>
  <c r="G9"/>
  <c r="I8"/>
  <c r="H8"/>
  <c r="G8"/>
  <c r="I7"/>
  <c r="H7"/>
  <c r="G7"/>
  <c r="I6"/>
  <c r="H6"/>
  <c r="G6"/>
  <c r="G31" l="1"/>
  <c r="H31"/>
  <c r="I31"/>
</calcChain>
</file>

<file path=xl/sharedStrings.xml><?xml version="1.0" encoding="utf-8"?>
<sst xmlns="http://schemas.openxmlformats.org/spreadsheetml/2006/main" count="63" uniqueCount="63">
  <si>
    <t>Наименование программ</t>
  </si>
  <si>
    <t>Исполнено (кассовый расход)</t>
  </si>
  <si>
    <t>№ п\п</t>
  </si>
  <si>
    <t>Государственная программа Курской области "Развитие здравоохранения в Курской области"</t>
  </si>
  <si>
    <t>Государственная программа Курской области "Развитие образования в Курской области"</t>
  </si>
  <si>
    <t>Государственная программа Курской области "Социальная поддержка граждан в Курской области"</t>
  </si>
  <si>
    <t>Государственная программа Курской области "Обеспечение доступности приоритетных объектов и услуг в приоритетных сферах жизнедеятельности инвалидов и других маломобильных групп населения в Курской области"</t>
  </si>
  <si>
    <t>Государственная программа Курской области "Обеспечение доступным и комфортным жильем и коммунальными услугами граждан в Курской области"</t>
  </si>
  <si>
    <t>Государственная программа Курской области "Содействие занятости населения в Курской области"</t>
  </si>
  <si>
    <t>Государственная программа Курской области "Создание условий для эффективного исполнения полномочий в сфере юстиции"</t>
  </si>
  <si>
    <t>Государственная программа Курской области "Защита населения и территорий от чрезвычайных ситуаций, обеспечение пожарной безопасности и безопасности людей на водных объектах"</t>
  </si>
  <si>
    <t>Государственная программа Курской области "Развитие культуры в Курской области"</t>
  </si>
  <si>
    <t>Государственная программа Курской области "Развитие физической культуры и спорта в Курской области"</t>
  </si>
  <si>
    <t>Государственная программа Курской области "Повышение эффективности реализации молодежной политики, создание благоприятных условий для развития туризма и развитие системы оздоровления и отдыха детей в Курской области"</t>
  </si>
  <si>
    <t>Государственная программа Курской области "Развитие архивного дела в Курской области"</t>
  </si>
  <si>
    <t>Государственная программа Курской области "Развитие экономики и внешних связей Курской области"</t>
  </si>
  <si>
    <t>Государственная программа Курской области "Развитие промышленности в Курской области и повышение ее конкурентоспособности"</t>
  </si>
  <si>
    <t>Государственная программа Курской области "Развитие информационного общества в Курской области"</t>
  </si>
  <si>
    <t>Государственная программа Курской области "Развитие транспортной системы, обеспечение перевозки пассажиров в Курской области и безопасности дорожного движения"</t>
  </si>
  <si>
    <t>Государственная программа Курской области "Развитие сельского хозяйства и регулирование рынков сельскохозяйственной продукции, сырья и продовольствия в Курской области"</t>
  </si>
  <si>
    <t>Государственная программа Курской области "Воспроизводство и использование природных ресурсов, охрана окружающей среды в Курской области"</t>
  </si>
  <si>
    <t>Государственная программа Курской области "Развитие лесного хозяйства в Курской области"</t>
  </si>
  <si>
    <t>Государственная программа Курской области "Реализация государственной политики в сфере печати и массовой информации в Курской области"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</si>
  <si>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</si>
  <si>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</si>
  <si>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</si>
  <si>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</si>
  <si>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</si>
  <si>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</si>
  <si>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</si>
  <si>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</si>
  <si>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</si>
  <si>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</si>
  <si>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</si>
  <si>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</si>
  <si>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</si>
  <si>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</si>
  <si>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</si>
  <si>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</si>
  <si>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</si>
  <si>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20</t>
  </si>
  <si>
    <t>21</t>
  </si>
  <si>
    <t>23</t>
  </si>
  <si>
    <t>26</t>
  </si>
  <si>
    <t>Государственная программа Курской области "Профилактика правонарушений в Курской области"</t>
  </si>
  <si>
    <t xml:space="preserve">        руб.</t>
  </si>
  <si>
    <t>25</t>
  </si>
  <si>
    <t>Государственная программа Курской области "Формирование современной городской среды в Курской области"</t>
  </si>
  <si>
    <t>27</t>
  </si>
  <si>
    <t>22</t>
  </si>
  <si>
    <t>Государственная программа Курской области "Повышение энергоэффективности и развитие энергетики в Курской области"</t>
  </si>
  <si>
    <t>ИТОГО</t>
  </si>
  <si>
    <t>8</t>
  </si>
  <si>
    <t>Государственная программа Курской области "Комплексное развитие сельских территорий Курской области"</t>
  </si>
  <si>
    <t>Государственная программа Курской области "Управление имуществом Курской области"</t>
  </si>
  <si>
    <t>Лимиты бюджетных обязательств на 2024 г.</t>
  </si>
  <si>
    <t>1 квартал 2024 г.</t>
  </si>
  <si>
    <t>Лимиты бюджетных обязательств на 2025 г.</t>
  </si>
  <si>
    <t>1 квартал 2025 г.</t>
  </si>
  <si>
    <t xml:space="preserve">%
исполнения
за 1кв. 2025г.
</t>
  </si>
  <si>
    <t xml:space="preserve">       Информация о выполнении государственных программ Курской области в 1 квартале 2024 года и 1 квартале 2025 года</t>
  </si>
  <si>
    <t xml:space="preserve">Отклонение (+;-)
1кв..2025 г.  к 1кв.2024г.
</t>
  </si>
  <si>
    <t xml:space="preserve">%
исполнения
за 1 кв. 2024г.
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</si>
</sst>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#0.00"/>
  </numFmts>
  <fonts count="16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 Cyr"/>
      <family val="2"/>
    </font>
    <font>
      <sz val="10"/>
      <color rgb="FF000000"/>
      <name val="Arial Cyr"/>
    </font>
    <font>
      <b/>
      <sz val="11"/>
      <color theme="1"/>
      <name val="Arial"/>
      <family val="2"/>
      <charset val="204"/>
    </font>
    <font>
      <sz val="11"/>
      <name val="Calibri"/>
      <family val="2"/>
      <scheme val="minor"/>
    </font>
    <font>
      <b/>
      <sz val="11"/>
      <color rgb="FF000000"/>
      <name val="Arial"/>
    </font>
    <font>
      <b/>
      <sz val="10"/>
      <name val="Arial"/>
      <family val="2"/>
      <charset val="204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D5AB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</borders>
  <cellStyleXfs count="50">
    <xf numFmtId="0" fontId="0" fillId="0" borderId="0"/>
    <xf numFmtId="49" fontId="3" fillId="0" borderId="3">
      <alignment horizontal="left" vertical="top" wrapText="1"/>
    </xf>
    <xf numFmtId="4" fontId="3" fillId="0" borderId="3">
      <alignment horizontal="right" vertical="top" shrinkToFit="1"/>
    </xf>
    <xf numFmtId="49" fontId="4" fillId="2" borderId="3">
      <alignment horizontal="left" vertical="top" wrapText="1"/>
    </xf>
    <xf numFmtId="4" fontId="4" fillId="2" borderId="3">
      <alignment horizontal="right" vertical="top" shrinkToFit="1"/>
    </xf>
    <xf numFmtId="49" fontId="4" fillId="2" borderId="3">
      <alignment horizontal="center" vertical="top" shrinkToFit="1"/>
    </xf>
    <xf numFmtId="49" fontId="3" fillId="0" borderId="3">
      <alignment horizontal="center" vertical="top" shrinkToFit="1"/>
    </xf>
    <xf numFmtId="0" fontId="3" fillId="0" borderId="3">
      <alignment horizontal="left" vertical="top" wrapText="1"/>
    </xf>
    <xf numFmtId="4" fontId="3" fillId="0" borderId="3">
      <alignment horizontal="right" vertical="top" shrinkToFit="1"/>
    </xf>
    <xf numFmtId="4" fontId="3" fillId="0" borderId="4">
      <alignment horizontal="right" vertical="top" shrinkToFit="1"/>
    </xf>
    <xf numFmtId="0" fontId="5" fillId="0" borderId="0"/>
    <xf numFmtId="4" fontId="6" fillId="2" borderId="5">
      <alignment horizontal="right" vertical="top" shrinkToFit="1"/>
    </xf>
    <xf numFmtId="0" fontId="5" fillId="0" borderId="5">
      <alignment horizontal="left" vertical="top" wrapText="1"/>
    </xf>
    <xf numFmtId="4" fontId="5" fillId="0" borderId="5">
      <alignment horizontal="right" vertical="top" shrinkToFit="1"/>
    </xf>
    <xf numFmtId="49" fontId="6" fillId="2" borderId="5">
      <alignment horizontal="center" vertical="top" shrinkToFit="1"/>
    </xf>
    <xf numFmtId="0" fontId="6" fillId="2" borderId="5">
      <alignment horizontal="left" vertical="top" wrapText="1"/>
    </xf>
    <xf numFmtId="49" fontId="5" fillId="0" borderId="5">
      <alignment horizontal="center" vertical="top" shrinkToFit="1"/>
    </xf>
    <xf numFmtId="4" fontId="7" fillId="2" borderId="3">
      <alignment horizontal="right" vertical="top" shrinkToFit="1"/>
    </xf>
    <xf numFmtId="4" fontId="8" fillId="0" borderId="3">
      <alignment horizontal="right" vertical="top" shrinkToFit="1"/>
    </xf>
    <xf numFmtId="0" fontId="12" fillId="0" borderId="0"/>
    <xf numFmtId="0" fontId="8" fillId="0" borderId="0">
      <alignment horizontal="right" vertical="top" wrapText="1"/>
    </xf>
    <xf numFmtId="49" fontId="7" fillId="0" borderId="6">
      <alignment horizontal="center" vertical="center" wrapText="1"/>
    </xf>
    <xf numFmtId="49" fontId="7" fillId="2" borderId="7">
      <alignment horizontal="center" vertical="top" shrinkToFit="1"/>
    </xf>
    <xf numFmtId="0" fontId="7" fillId="2" borderId="3">
      <alignment horizontal="left" vertical="top" wrapText="1"/>
    </xf>
    <xf numFmtId="49" fontId="7" fillId="2" borderId="3">
      <alignment horizontal="center" vertical="top" shrinkToFit="1"/>
    </xf>
    <xf numFmtId="4" fontId="7" fillId="2" borderId="4">
      <alignment horizontal="right" vertical="top" shrinkToFit="1"/>
    </xf>
    <xf numFmtId="49" fontId="10" fillId="0" borderId="7">
      <alignment horizontal="center" vertical="top" shrinkToFit="1"/>
    </xf>
    <xf numFmtId="0" fontId="8" fillId="0" borderId="3">
      <alignment horizontal="left" vertical="top" wrapText="1"/>
    </xf>
    <xf numFmtId="49" fontId="8" fillId="0" borderId="3">
      <alignment horizontal="center" vertical="top" shrinkToFit="1"/>
    </xf>
    <xf numFmtId="4" fontId="8" fillId="0" borderId="4">
      <alignment horizontal="right" vertical="top" shrinkToFit="1"/>
    </xf>
    <xf numFmtId="4" fontId="13" fillId="6" borderId="8">
      <alignment horizontal="right" shrinkToFit="1"/>
    </xf>
    <xf numFmtId="4" fontId="13" fillId="6" borderId="9">
      <alignment horizontal="right" shrinkToFit="1"/>
    </xf>
    <xf numFmtId="0" fontId="12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12" fillId="0" borderId="0"/>
    <xf numFmtId="166" fontId="7" fillId="2" borderId="4">
      <alignment horizontal="right" vertical="top" shrinkToFit="1"/>
    </xf>
    <xf numFmtId="166" fontId="8" fillId="0" borderId="4">
      <alignment horizontal="right" vertical="top" shrinkToFit="1"/>
    </xf>
    <xf numFmtId="0" fontId="12" fillId="0" borderId="0"/>
    <xf numFmtId="166" fontId="13" fillId="6" borderId="9">
      <alignment horizontal="right" shrinkToFit="1"/>
    </xf>
    <xf numFmtId="0" fontId="12" fillId="0" borderId="0"/>
    <xf numFmtId="0" fontId="12" fillId="0" borderId="0"/>
    <xf numFmtId="0" fontId="12" fillId="0" borderId="0"/>
    <xf numFmtId="0" fontId="12" fillId="0" borderId="0"/>
    <xf numFmtId="166" fontId="8" fillId="0" borderId="4">
      <alignment horizontal="right" vertical="top" shrinkToFit="1"/>
    </xf>
    <xf numFmtId="0" fontId="12" fillId="0" borderId="0"/>
    <xf numFmtId="0" fontId="12" fillId="0" borderId="0"/>
    <xf numFmtId="0" fontId="12" fillId="0" borderId="0"/>
  </cellStyleXfs>
  <cellXfs count="35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Border="1" applyAlignment="1">
      <alignment horizontal="justify" vertical="top" wrapText="1"/>
    </xf>
    <xf numFmtId="164" fontId="0" fillId="0" borderId="0" xfId="0" applyNumberFormat="1"/>
    <xf numFmtId="165" fontId="1" fillId="0" borderId="1" xfId="0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top"/>
    </xf>
    <xf numFmtId="165" fontId="0" fillId="0" borderId="0" xfId="0" applyNumberFormat="1" applyAlignment="1">
      <alignment horizontal="right" vertical="top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4" fontId="5" fillId="4" borderId="0" xfId="11" applyNumberFormat="1" applyFont="1" applyFill="1" applyBorder="1" applyAlignment="1" applyProtection="1">
      <alignment horizontal="right" vertical="top" shrinkToFit="1"/>
    </xf>
    <xf numFmtId="0" fontId="11" fillId="0" borderId="0" xfId="0" applyFont="1"/>
    <xf numFmtId="164" fontId="11" fillId="0" borderId="0" xfId="0" applyNumberFormat="1" applyFont="1"/>
    <xf numFmtId="165" fontId="11" fillId="0" borderId="0" xfId="0" applyNumberFormat="1" applyFont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 wrapText="1"/>
    </xf>
    <xf numFmtId="49" fontId="9" fillId="5" borderId="1" xfId="1" applyNumberFormat="1" applyFont="1" applyFill="1" applyBorder="1" applyAlignment="1" applyProtection="1">
      <alignment horizontal="center" vertical="center" shrinkToFit="1"/>
    </xf>
    <xf numFmtId="0" fontId="6" fillId="5" borderId="1" xfId="6" applyNumberFormat="1" applyFont="1" applyFill="1" applyBorder="1" applyAlignment="1" applyProtection="1">
      <alignment horizontal="center" vertical="center" wrapText="1"/>
    </xf>
    <xf numFmtId="4" fontId="4" fillId="5" borderId="1" xfId="18" applyNumberFormat="1" applyFont="1" applyFill="1" applyBorder="1" applyAlignment="1" applyProtection="1">
      <alignment horizontal="center" vertical="center" shrinkToFit="1"/>
    </xf>
    <xf numFmtId="49" fontId="15" fillId="3" borderId="1" xfId="3" applyNumberFormat="1" applyFont="1" applyFill="1" applyBorder="1" applyAlignment="1" applyProtection="1">
      <alignment horizontal="center" vertical="center" shrinkToFit="1"/>
    </xf>
    <xf numFmtId="4" fontId="14" fillId="3" borderId="1" xfId="0" applyNumberFormat="1" applyFont="1" applyFill="1" applyBorder="1" applyAlignment="1">
      <alignment horizontal="center" vertical="center" wrapText="1"/>
    </xf>
    <xf numFmtId="4" fontId="14" fillId="3" borderId="1" xfId="17" applyNumberFormat="1" applyFont="1" applyFill="1" applyBorder="1" applyAlignment="1" applyProtection="1">
      <alignment horizontal="center" vertical="center" shrinkToFit="1"/>
    </xf>
    <xf numFmtId="49" fontId="14" fillId="3" borderId="1" xfId="3" applyNumberFormat="1" applyFont="1" applyFill="1" applyBorder="1" applyAlignment="1" applyProtection="1">
      <alignment horizontal="center" vertical="center" shrinkToFit="1"/>
    </xf>
    <xf numFmtId="0" fontId="15" fillId="3" borderId="1" xfId="5" quotePrefix="1" applyNumberFormat="1" applyFont="1" applyFill="1" applyBorder="1" applyAlignment="1" applyProtection="1">
      <alignment horizontal="center" vertical="center" wrapText="1"/>
    </xf>
    <xf numFmtId="0" fontId="14" fillId="3" borderId="1" xfId="5" quotePrefix="1" applyNumberFormat="1" applyFont="1" applyFill="1" applyBorder="1" applyAlignment="1" applyProtection="1">
      <alignment horizontal="center" vertical="center" wrapText="1"/>
    </xf>
    <xf numFmtId="4" fontId="14" fillId="3" borderId="1" xfId="25" applyNumberFormat="1" applyFont="1" applyFill="1" applyBorder="1" applyAlignment="1" applyProtection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4" fontId="7" fillId="2" borderId="1" xfId="4" applyNumberFormat="1" applyFont="1" applyBorder="1" applyAlignment="1" applyProtection="1">
      <alignment horizontal="right" vertical="center" shrinkToFit="1"/>
    </xf>
    <xf numFmtId="4" fontId="7" fillId="2" borderId="1" xfId="17" applyNumberFormat="1" applyBorder="1" applyAlignment="1" applyProtection="1">
      <alignment horizontal="right" vertical="center" shrinkToFit="1"/>
    </xf>
    <xf numFmtId="0" fontId="0" fillId="0" borderId="2" xfId="0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164" fontId="1" fillId="0" borderId="1" xfId="0" applyNumberFormat="1" applyFont="1" applyBorder="1" applyAlignment="1">
      <alignment horizontal="center" vertical="center" wrapText="1"/>
    </xf>
    <xf numFmtId="4" fontId="7" fillId="2" borderId="3" xfId="17" applyNumberFormat="1" applyAlignment="1" applyProtection="1">
      <alignment horizontal="right" vertical="center" shrinkToFit="1"/>
    </xf>
  </cellXfs>
  <cellStyles count="50">
    <cellStyle name="br" xfId="34"/>
    <cellStyle name="br 2" xfId="49"/>
    <cellStyle name="br 3" xfId="44"/>
    <cellStyle name="col" xfId="33"/>
    <cellStyle name="col 2" xfId="48"/>
    <cellStyle name="col 3" xfId="43"/>
    <cellStyle name="ex58" xfId="30"/>
    <cellStyle name="ex59" xfId="31"/>
    <cellStyle name="ex59 2" xfId="41"/>
    <cellStyle name="ex60" xfId="3"/>
    <cellStyle name="ex60 2" xfId="22"/>
    <cellStyle name="ex61" xfId="5"/>
    <cellStyle name="ex61 2" xfId="23"/>
    <cellStyle name="ex62" xfId="4"/>
    <cellStyle name="ex62 2" xfId="24"/>
    <cellStyle name="ex63" xfId="17"/>
    <cellStyle name="ex64" xfId="25"/>
    <cellStyle name="ex64 2" xfId="38"/>
    <cellStyle name="ex65" xfId="1"/>
    <cellStyle name="ex65 2" xfId="26"/>
    <cellStyle name="ex66" xfId="6"/>
    <cellStyle name="ex66 2" xfId="27"/>
    <cellStyle name="ex67" xfId="2"/>
    <cellStyle name="ex67 2" xfId="28"/>
    <cellStyle name="ex68" xfId="18"/>
    <cellStyle name="ex69" xfId="29"/>
    <cellStyle name="ex69 2" xfId="46"/>
    <cellStyle name="ex69 3" xfId="39"/>
    <cellStyle name="st57" xfId="20"/>
    <cellStyle name="style0" xfId="35"/>
    <cellStyle name="td" xfId="36"/>
    <cellStyle name="tr" xfId="32"/>
    <cellStyle name="tr 2" xfId="47"/>
    <cellStyle name="tr 3" xfId="42"/>
    <cellStyle name="xl_bot_header" xfId="21"/>
    <cellStyle name="xl26" xfId="14"/>
    <cellStyle name="xl27" xfId="16"/>
    <cellStyle name="xl33" xfId="15"/>
    <cellStyle name="xl34" xfId="12"/>
    <cellStyle name="xl35" xfId="10"/>
    <cellStyle name="xl36" xfId="11"/>
    <cellStyle name="xl37" xfId="13"/>
    <cellStyle name="xl39" xfId="7"/>
    <cellStyle name="xl43" xfId="8"/>
    <cellStyle name="xl47" xfId="9"/>
    <cellStyle name="Обычный" xfId="0" builtinId="0"/>
    <cellStyle name="Обычный 2" xfId="45"/>
    <cellStyle name="Обычный 3" xfId="37"/>
    <cellStyle name="Обычный 4" xfId="40"/>
    <cellStyle name="Обычный 5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2"/>
  <sheetViews>
    <sheetView tabSelected="1" view="pageBreakPreview" zoomScale="90" zoomScaleNormal="85" zoomScaleSheetLayoutView="90" workbookViewId="0">
      <pane ySplit="5" topLeftCell="A12" activePane="bottomLeft" state="frozen"/>
      <selection pane="bottomLeft" activeCell="C14" sqref="C14"/>
    </sheetView>
  </sheetViews>
  <sheetFormatPr defaultRowHeight="15"/>
  <cols>
    <col min="1" max="1" width="6.140625" customWidth="1"/>
    <col min="2" max="2" width="39.42578125" customWidth="1"/>
    <col min="3" max="4" width="17.28515625" style="4" customWidth="1"/>
    <col min="5" max="6" width="19.7109375" style="6" customWidth="1"/>
    <col min="7" max="7" width="20.140625" customWidth="1"/>
    <col min="9" max="9" width="9.140625" customWidth="1"/>
    <col min="10" max="10" width="8.85546875" customWidth="1"/>
  </cols>
  <sheetData>
    <row r="1" spans="1:10" ht="18.600000000000001" customHeight="1">
      <c r="B1" s="13" t="s">
        <v>60</v>
      </c>
      <c r="C1" s="14"/>
      <c r="D1" s="14"/>
      <c r="E1" s="15"/>
      <c r="F1" s="15"/>
      <c r="G1" s="13"/>
    </row>
    <row r="2" spans="1:10" ht="14.45" customHeight="1">
      <c r="H2" s="30" t="s">
        <v>45</v>
      </c>
      <c r="I2" s="30"/>
    </row>
    <row r="3" spans="1:10" ht="22.9" customHeight="1">
      <c r="A3" s="31" t="s">
        <v>2</v>
      </c>
      <c r="B3" s="31" t="s">
        <v>0</v>
      </c>
      <c r="C3" s="33" t="s">
        <v>55</v>
      </c>
      <c r="D3" s="33" t="s">
        <v>57</v>
      </c>
      <c r="E3" s="31" t="s">
        <v>1</v>
      </c>
      <c r="F3" s="31"/>
      <c r="G3" s="31"/>
      <c r="H3" s="31" t="s">
        <v>62</v>
      </c>
      <c r="I3" s="31" t="s">
        <v>59</v>
      </c>
      <c r="J3" s="1"/>
    </row>
    <row r="4" spans="1:10" ht="61.15" customHeight="1">
      <c r="A4" s="32"/>
      <c r="B4" s="31"/>
      <c r="C4" s="33"/>
      <c r="D4" s="33"/>
      <c r="E4" s="5" t="s">
        <v>56</v>
      </c>
      <c r="F4" s="5" t="s">
        <v>58</v>
      </c>
      <c r="G4" s="27" t="s">
        <v>61</v>
      </c>
      <c r="H4" s="31"/>
      <c r="I4" s="31"/>
      <c r="J4" s="1"/>
    </row>
    <row r="5" spans="1:10">
      <c r="A5" s="9">
        <v>1</v>
      </c>
      <c r="B5" s="9">
        <v>2</v>
      </c>
      <c r="C5" s="10">
        <v>4</v>
      </c>
      <c r="D5" s="10">
        <v>4</v>
      </c>
      <c r="E5" s="11">
        <v>6</v>
      </c>
      <c r="F5" s="11">
        <v>6</v>
      </c>
      <c r="G5" s="9">
        <v>7</v>
      </c>
      <c r="H5" s="10">
        <v>8</v>
      </c>
      <c r="I5" s="9">
        <v>9</v>
      </c>
      <c r="J5" s="1"/>
    </row>
    <row r="6" spans="1:10" ht="42.6" customHeight="1">
      <c r="A6" s="20" t="s">
        <v>23</v>
      </c>
      <c r="B6" s="24" t="s">
        <v>3</v>
      </c>
      <c r="C6" s="22">
        <v>15109057010.059999</v>
      </c>
      <c r="D6" s="28">
        <v>17920306650.060001</v>
      </c>
      <c r="E6" s="26">
        <v>4215764106.9099998</v>
      </c>
      <c r="F6" s="29">
        <v>5974114839.79</v>
      </c>
      <c r="G6" s="21">
        <f>F6-E6</f>
        <v>1758350732.8800001</v>
      </c>
      <c r="H6" s="21">
        <f>E6/C6*100</f>
        <v>27.902231781262294</v>
      </c>
      <c r="I6" s="21">
        <f>F6/D6*100</f>
        <v>33.337123947987784</v>
      </c>
      <c r="J6" s="1"/>
    </row>
    <row r="7" spans="1:10" ht="52.5" customHeight="1">
      <c r="A7" s="20" t="s">
        <v>24</v>
      </c>
      <c r="B7" s="24" t="s">
        <v>4</v>
      </c>
      <c r="C7" s="22">
        <v>26114763753.150002</v>
      </c>
      <c r="D7" s="34">
        <v>25720919946</v>
      </c>
      <c r="E7" s="26">
        <v>4960992679.1800003</v>
      </c>
      <c r="F7" s="29">
        <v>5273804553.1700001</v>
      </c>
      <c r="G7" s="21">
        <f t="shared" ref="G7:G18" si="0">F7-E7</f>
        <v>312811873.98999977</v>
      </c>
      <c r="H7" s="21">
        <f t="shared" ref="H7:H18" si="1">E7/C7*100</f>
        <v>18.996888986145233</v>
      </c>
      <c r="I7" s="21">
        <f t="shared" ref="I7:I18" si="2">F7/D7*100</f>
        <v>20.503949952964877</v>
      </c>
      <c r="J7" s="1"/>
    </row>
    <row r="8" spans="1:10" ht="47.25" customHeight="1">
      <c r="A8" s="20" t="s">
        <v>25</v>
      </c>
      <c r="B8" s="24" t="s">
        <v>5</v>
      </c>
      <c r="C8" s="22">
        <v>11526218822.290001</v>
      </c>
      <c r="D8" s="28">
        <v>12949512606.639999</v>
      </c>
      <c r="E8" s="26">
        <v>2977677737.52</v>
      </c>
      <c r="F8" s="29">
        <v>2951141555.3699999</v>
      </c>
      <c r="G8" s="21">
        <f t="shared" si="0"/>
        <v>-26536182.150000095</v>
      </c>
      <c r="H8" s="21">
        <f t="shared" si="1"/>
        <v>25.833951128548872</v>
      </c>
      <c r="I8" s="21">
        <f t="shared" si="2"/>
        <v>22.789595601125335</v>
      </c>
      <c r="J8" s="1"/>
    </row>
    <row r="9" spans="1:10" ht="94.5" customHeight="1">
      <c r="A9" s="20" t="s">
        <v>26</v>
      </c>
      <c r="B9" s="24" t="s">
        <v>6</v>
      </c>
      <c r="C9" s="22">
        <v>6820026</v>
      </c>
      <c r="D9" s="28">
        <v>210185939</v>
      </c>
      <c r="E9" s="26">
        <v>3702171</v>
      </c>
      <c r="F9" s="29">
        <v>2787471</v>
      </c>
      <c r="G9" s="21">
        <f t="shared" si="0"/>
        <v>-914700</v>
      </c>
      <c r="H9" s="21">
        <f t="shared" si="1"/>
        <v>54.283825310929899</v>
      </c>
      <c r="I9" s="21">
        <f t="shared" si="2"/>
        <v>1.3261929000873842</v>
      </c>
      <c r="J9" s="1"/>
    </row>
    <row r="10" spans="1:10" ht="63.75" customHeight="1">
      <c r="A10" s="20" t="s">
        <v>27</v>
      </c>
      <c r="B10" s="24" t="s">
        <v>7</v>
      </c>
      <c r="C10" s="22">
        <v>2470201688</v>
      </c>
      <c r="D10" s="28">
        <v>3208706450.6399999</v>
      </c>
      <c r="E10" s="26">
        <v>251016413.91999999</v>
      </c>
      <c r="F10" s="29">
        <v>381269250.33999997</v>
      </c>
      <c r="G10" s="21">
        <f t="shared" si="0"/>
        <v>130252836.41999999</v>
      </c>
      <c r="H10" s="21">
        <f t="shared" si="1"/>
        <v>10.161778090405061</v>
      </c>
      <c r="I10" s="21">
        <f t="shared" si="2"/>
        <v>11.882335022075734</v>
      </c>
      <c r="J10" s="1"/>
    </row>
    <row r="11" spans="1:10" ht="49.5" customHeight="1">
      <c r="A11" s="20" t="s">
        <v>28</v>
      </c>
      <c r="B11" s="24" t="s">
        <v>8</v>
      </c>
      <c r="C11" s="22">
        <v>551942437</v>
      </c>
      <c r="D11" s="28">
        <v>739023431</v>
      </c>
      <c r="E11" s="26">
        <v>89775266.5</v>
      </c>
      <c r="F11" s="29">
        <v>77490276.230000004</v>
      </c>
      <c r="G11" s="21">
        <f t="shared" si="0"/>
        <v>-12284990.269999996</v>
      </c>
      <c r="H11" s="21">
        <f t="shared" si="1"/>
        <v>16.265331397230469</v>
      </c>
      <c r="I11" s="21">
        <f t="shared" si="2"/>
        <v>10.485496532247298</v>
      </c>
      <c r="J11" s="1"/>
    </row>
    <row r="12" spans="1:10" ht="61.5" customHeight="1">
      <c r="A12" s="20" t="s">
        <v>29</v>
      </c>
      <c r="B12" s="24" t="s">
        <v>9</v>
      </c>
      <c r="C12" s="22">
        <v>477383363</v>
      </c>
      <c r="D12" s="28">
        <v>576893566</v>
      </c>
      <c r="E12" s="26">
        <v>91061215</v>
      </c>
      <c r="F12" s="29">
        <v>102978947.25</v>
      </c>
      <c r="G12" s="21">
        <f t="shared" si="0"/>
        <v>11917732.25</v>
      </c>
      <c r="H12" s="21">
        <f t="shared" si="1"/>
        <v>19.075070908996047</v>
      </c>
      <c r="I12" s="21">
        <f t="shared" si="2"/>
        <v>17.850597288512663</v>
      </c>
      <c r="J12" s="1"/>
    </row>
    <row r="13" spans="1:10" ht="49.5" customHeight="1">
      <c r="A13" s="23" t="s">
        <v>52</v>
      </c>
      <c r="B13" s="25" t="s">
        <v>53</v>
      </c>
      <c r="C13" s="22">
        <v>624906964.49000001</v>
      </c>
      <c r="D13" s="28">
        <v>204569282</v>
      </c>
      <c r="E13" s="26">
        <v>23464863.879999999</v>
      </c>
      <c r="F13" s="29">
        <v>15078650.560000001</v>
      </c>
      <c r="G13" s="21">
        <f t="shared" ref="G13" si="3">F13-E13</f>
        <v>-8386213.3199999984</v>
      </c>
      <c r="H13" s="21">
        <v>0</v>
      </c>
      <c r="I13" s="21">
        <f t="shared" ref="I13" si="4">F13/D13*100</f>
        <v>7.370926080681067</v>
      </c>
      <c r="J13" s="1"/>
    </row>
    <row r="14" spans="1:10" ht="86.25" customHeight="1">
      <c r="A14" s="20" t="s">
        <v>30</v>
      </c>
      <c r="B14" s="24" t="s">
        <v>10</v>
      </c>
      <c r="C14" s="22">
        <v>1119498243</v>
      </c>
      <c r="D14" s="28">
        <v>1127164042</v>
      </c>
      <c r="E14" s="26">
        <v>218820906.21000001</v>
      </c>
      <c r="F14" s="29">
        <v>214265732.81999999</v>
      </c>
      <c r="G14" s="21">
        <f t="shared" si="0"/>
        <v>-4555173.3900000155</v>
      </c>
      <c r="H14" s="21">
        <f t="shared" si="1"/>
        <v>19.546337618503973</v>
      </c>
      <c r="I14" s="21">
        <f t="shared" si="2"/>
        <v>19.009276807643229</v>
      </c>
      <c r="J14" s="1"/>
    </row>
    <row r="15" spans="1:10" ht="52.5" customHeight="1">
      <c r="A15" s="20" t="s">
        <v>31</v>
      </c>
      <c r="B15" s="24" t="s">
        <v>11</v>
      </c>
      <c r="C15" s="22">
        <v>3091286556.0599999</v>
      </c>
      <c r="D15" s="34">
        <v>2980849858.6700001</v>
      </c>
      <c r="E15" s="26">
        <v>730486027.85000002</v>
      </c>
      <c r="F15" s="29">
        <v>660031486.27999997</v>
      </c>
      <c r="G15" s="21">
        <f t="shared" si="0"/>
        <v>-70454541.570000052</v>
      </c>
      <c r="H15" s="21">
        <f t="shared" si="1"/>
        <v>23.630485708870715</v>
      </c>
      <c r="I15" s="21">
        <f t="shared" si="2"/>
        <v>22.142392860219193</v>
      </c>
    </row>
    <row r="16" spans="1:10" ht="52.5" customHeight="1">
      <c r="A16" s="20" t="s">
        <v>32</v>
      </c>
      <c r="B16" s="24" t="s">
        <v>12</v>
      </c>
      <c r="C16" s="22">
        <v>1393704004</v>
      </c>
      <c r="D16" s="28">
        <v>1103533410.8099999</v>
      </c>
      <c r="E16" s="26">
        <v>451683295.49000001</v>
      </c>
      <c r="F16" s="29">
        <v>177997836.91999999</v>
      </c>
      <c r="G16" s="21">
        <f t="shared" si="0"/>
        <v>-273685458.57000005</v>
      </c>
      <c r="H16" s="21">
        <f t="shared" si="1"/>
        <v>32.408839624026797</v>
      </c>
      <c r="I16" s="21">
        <f t="shared" si="2"/>
        <v>16.129809498866784</v>
      </c>
    </row>
    <row r="17" spans="1:9" ht="93.75" customHeight="1">
      <c r="A17" s="20" t="s">
        <v>33</v>
      </c>
      <c r="B17" s="24" t="s">
        <v>13</v>
      </c>
      <c r="C17" s="22">
        <v>859703404</v>
      </c>
      <c r="D17" s="28">
        <v>804467319</v>
      </c>
      <c r="E17" s="26">
        <v>106849048.98</v>
      </c>
      <c r="F17" s="29">
        <v>90807830.659999996</v>
      </c>
      <c r="G17" s="21">
        <f t="shared" si="0"/>
        <v>-16041218.320000008</v>
      </c>
      <c r="H17" s="21">
        <f t="shared" si="1"/>
        <v>12.428594382999558</v>
      </c>
      <c r="I17" s="21">
        <f t="shared" si="2"/>
        <v>11.28794526704695</v>
      </c>
    </row>
    <row r="18" spans="1:9" ht="48" customHeight="1">
      <c r="A18" s="20" t="s">
        <v>34</v>
      </c>
      <c r="B18" s="24" t="s">
        <v>14</v>
      </c>
      <c r="C18" s="22">
        <v>111663727</v>
      </c>
      <c r="D18" s="28">
        <v>131308081</v>
      </c>
      <c r="E18" s="26">
        <v>25705719.199999999</v>
      </c>
      <c r="F18" s="29">
        <v>29160984.879999999</v>
      </c>
      <c r="G18" s="21">
        <f t="shared" si="0"/>
        <v>3455265.6799999997</v>
      </c>
      <c r="H18" s="21">
        <f t="shared" si="1"/>
        <v>23.020653072058035</v>
      </c>
      <c r="I18" s="21">
        <f t="shared" si="2"/>
        <v>22.208065686376148</v>
      </c>
    </row>
    <row r="19" spans="1:9" ht="53.25" customHeight="1">
      <c r="A19" s="20" t="s">
        <v>35</v>
      </c>
      <c r="B19" s="24" t="s">
        <v>15</v>
      </c>
      <c r="C19" s="22">
        <v>372542109</v>
      </c>
      <c r="D19" s="28">
        <v>336477467</v>
      </c>
      <c r="E19" s="26">
        <v>152733182.91</v>
      </c>
      <c r="F19" s="29">
        <v>57573604.25</v>
      </c>
      <c r="G19" s="21">
        <f t="shared" ref="G19:G31" si="5">F19-E19</f>
        <v>-95159578.659999996</v>
      </c>
      <c r="H19" s="21">
        <f t="shared" ref="H19:H31" si="6">E19/C19*100</f>
        <v>40.99756221383285</v>
      </c>
      <c r="I19" s="21">
        <f t="shared" ref="I19:I31" si="7">F19/D19*100</f>
        <v>17.110686419307836</v>
      </c>
    </row>
    <row r="20" spans="1:9" ht="51">
      <c r="A20" s="20" t="s">
        <v>36</v>
      </c>
      <c r="B20" s="24" t="s">
        <v>16</v>
      </c>
      <c r="C20" s="22">
        <v>110234446</v>
      </c>
      <c r="D20" s="28">
        <v>114610834</v>
      </c>
      <c r="E20" s="26">
        <v>4730475</v>
      </c>
      <c r="F20" s="29">
        <v>12295121</v>
      </c>
      <c r="G20" s="21">
        <f t="shared" si="5"/>
        <v>7564646</v>
      </c>
      <c r="H20" s="21">
        <f t="shared" si="6"/>
        <v>4.2912856839685123</v>
      </c>
      <c r="I20" s="21">
        <f t="shared" si="7"/>
        <v>10.727712704716904</v>
      </c>
    </row>
    <row r="21" spans="1:9" ht="54.75" customHeight="1">
      <c r="A21" s="20" t="s">
        <v>37</v>
      </c>
      <c r="B21" s="24" t="s">
        <v>17</v>
      </c>
      <c r="C21" s="22">
        <v>866832405</v>
      </c>
      <c r="D21" s="28">
        <v>892444577</v>
      </c>
      <c r="E21" s="26">
        <v>202995346.03999999</v>
      </c>
      <c r="F21" s="29">
        <v>192399423.05000001</v>
      </c>
      <c r="G21" s="21">
        <f t="shared" si="5"/>
        <v>-10595922.98999998</v>
      </c>
      <c r="H21" s="21">
        <f t="shared" si="6"/>
        <v>23.418061538666173</v>
      </c>
      <c r="I21" s="21">
        <f t="shared" si="7"/>
        <v>21.558697089824999</v>
      </c>
    </row>
    <row r="22" spans="1:9" ht="76.5" customHeight="1">
      <c r="A22" s="20" t="s">
        <v>38</v>
      </c>
      <c r="B22" s="24" t="s">
        <v>18</v>
      </c>
      <c r="C22" s="22">
        <v>14850399877</v>
      </c>
      <c r="D22" s="28">
        <v>16386712118.59</v>
      </c>
      <c r="E22" s="26">
        <v>3179174560.8600001</v>
      </c>
      <c r="F22" s="29">
        <v>2285723313.1799998</v>
      </c>
      <c r="G22" s="21">
        <f t="shared" si="5"/>
        <v>-893451247.68000031</v>
      </c>
      <c r="H22" s="21">
        <f t="shared" si="6"/>
        <v>21.408006432095082</v>
      </c>
      <c r="I22" s="21">
        <f t="shared" si="7"/>
        <v>13.948638974300085</v>
      </c>
    </row>
    <row r="23" spans="1:9" ht="84" customHeight="1">
      <c r="A23" s="20" t="s">
        <v>39</v>
      </c>
      <c r="B23" s="24" t="s">
        <v>19</v>
      </c>
      <c r="C23" s="22">
        <v>3008683942</v>
      </c>
      <c r="D23" s="28">
        <v>3049528361</v>
      </c>
      <c r="E23" s="26">
        <v>571832540.07000005</v>
      </c>
      <c r="F23" s="29">
        <v>760165622.94000006</v>
      </c>
      <c r="G23" s="21">
        <f t="shared" si="5"/>
        <v>188333082.87</v>
      </c>
      <c r="H23" s="21">
        <f t="shared" si="6"/>
        <v>19.006068802623339</v>
      </c>
      <c r="I23" s="21">
        <f t="shared" si="7"/>
        <v>24.927317701374875</v>
      </c>
    </row>
    <row r="24" spans="1:9" ht="69" customHeight="1">
      <c r="A24" s="20" t="s">
        <v>40</v>
      </c>
      <c r="B24" s="24" t="s">
        <v>20</v>
      </c>
      <c r="C24" s="22">
        <v>563814458</v>
      </c>
      <c r="D24" s="28">
        <v>376930239</v>
      </c>
      <c r="E24" s="26">
        <v>75151542.540000007</v>
      </c>
      <c r="F24" s="29">
        <v>76937675</v>
      </c>
      <c r="G24" s="21">
        <f t="shared" si="5"/>
        <v>1786132.4599999934</v>
      </c>
      <c r="H24" s="21">
        <f t="shared" si="6"/>
        <v>13.32912653687217</v>
      </c>
      <c r="I24" s="21">
        <f t="shared" si="7"/>
        <v>20.411648374011193</v>
      </c>
    </row>
    <row r="25" spans="1:9" ht="43.5" customHeight="1">
      <c r="A25" s="20" t="s">
        <v>41</v>
      </c>
      <c r="B25" s="24" t="s">
        <v>21</v>
      </c>
      <c r="C25" s="22">
        <v>171706083</v>
      </c>
      <c r="D25" s="28">
        <v>205951613</v>
      </c>
      <c r="E25" s="26">
        <v>21953820.82</v>
      </c>
      <c r="F25" s="29">
        <v>24930256.890000001</v>
      </c>
      <c r="G25" s="21">
        <f t="shared" si="5"/>
        <v>2976436.0700000003</v>
      </c>
      <c r="H25" s="21">
        <f t="shared" si="6"/>
        <v>12.785697767038339</v>
      </c>
      <c r="I25" s="21">
        <f t="shared" si="7"/>
        <v>12.104909753729387</v>
      </c>
    </row>
    <row r="26" spans="1:9" ht="62.25" customHeight="1">
      <c r="A26" s="20" t="s">
        <v>49</v>
      </c>
      <c r="B26" s="24" t="s">
        <v>50</v>
      </c>
      <c r="C26" s="22">
        <v>39600000</v>
      </c>
      <c r="D26" s="28">
        <v>20398024</v>
      </c>
      <c r="E26" s="26">
        <v>0</v>
      </c>
      <c r="F26" s="29">
        <v>0</v>
      </c>
      <c r="G26" s="21">
        <f t="shared" si="5"/>
        <v>0</v>
      </c>
      <c r="H26" s="21">
        <f t="shared" si="6"/>
        <v>0</v>
      </c>
      <c r="I26" s="21">
        <f t="shared" si="7"/>
        <v>0</v>
      </c>
    </row>
    <row r="27" spans="1:9" ht="54.75" customHeight="1">
      <c r="A27" s="20" t="s">
        <v>42</v>
      </c>
      <c r="B27" s="24" t="s">
        <v>22</v>
      </c>
      <c r="C27" s="22">
        <v>202871182</v>
      </c>
      <c r="D27" s="28">
        <v>203112445</v>
      </c>
      <c r="E27" s="26">
        <v>40644826.439999998</v>
      </c>
      <c r="F27" s="29">
        <v>40912808.090000004</v>
      </c>
      <c r="G27" s="21">
        <f t="shared" si="5"/>
        <v>267981.65000000596</v>
      </c>
      <c r="H27" s="21">
        <f t="shared" si="6"/>
        <v>20.034795498948689</v>
      </c>
      <c r="I27" s="21">
        <f t="shared" si="7"/>
        <v>20.142935155942808</v>
      </c>
    </row>
    <row r="28" spans="1:9" ht="46.5" customHeight="1">
      <c r="A28" s="20" t="s">
        <v>46</v>
      </c>
      <c r="B28" s="24" t="s">
        <v>54</v>
      </c>
      <c r="C28" s="22">
        <v>225797161</v>
      </c>
      <c r="D28" s="28">
        <v>237294877</v>
      </c>
      <c r="E28" s="26">
        <v>44428019.909999996</v>
      </c>
      <c r="F28" s="29">
        <v>50472684.009999998</v>
      </c>
      <c r="G28" s="21">
        <f t="shared" si="5"/>
        <v>6044664.1000000015</v>
      </c>
      <c r="H28" s="21">
        <f t="shared" si="6"/>
        <v>19.67607551540473</v>
      </c>
      <c r="I28" s="21">
        <f t="shared" si="7"/>
        <v>21.270026832479825</v>
      </c>
    </row>
    <row r="29" spans="1:9" ht="47.25" customHeight="1">
      <c r="A29" s="20" t="s">
        <v>43</v>
      </c>
      <c r="B29" s="24" t="s">
        <v>44</v>
      </c>
      <c r="C29" s="22">
        <v>32085384</v>
      </c>
      <c r="D29" s="28">
        <v>53646425</v>
      </c>
      <c r="E29" s="26">
        <v>9015585</v>
      </c>
      <c r="F29" s="29">
        <v>22351774</v>
      </c>
      <c r="G29" s="21">
        <f t="shared" si="5"/>
        <v>13336189</v>
      </c>
      <c r="H29" s="21">
        <f t="shared" si="6"/>
        <v>28.098728692167125</v>
      </c>
      <c r="I29" s="21">
        <f t="shared" si="7"/>
        <v>41.664983267757357</v>
      </c>
    </row>
    <row r="30" spans="1:9" ht="54.6" customHeight="1">
      <c r="A30" s="20" t="s">
        <v>48</v>
      </c>
      <c r="B30" s="24" t="s">
        <v>47</v>
      </c>
      <c r="C30" s="22">
        <v>513754968</v>
      </c>
      <c r="D30" s="28">
        <v>739943396</v>
      </c>
      <c r="E30" s="26">
        <v>104032121</v>
      </c>
      <c r="F30" s="29">
        <v>219970429.47999999</v>
      </c>
      <c r="G30" s="21">
        <f t="shared" si="5"/>
        <v>115938308.47999999</v>
      </c>
      <c r="H30" s="21">
        <f t="shared" si="6"/>
        <v>20.249365452364831</v>
      </c>
      <c r="I30" s="21">
        <f t="shared" si="7"/>
        <v>29.728007665061991</v>
      </c>
    </row>
    <row r="31" spans="1:9" ht="29.25" customHeight="1">
      <c r="A31" s="17"/>
      <c r="B31" s="18" t="s">
        <v>51</v>
      </c>
      <c r="C31" s="19">
        <f>C30+C29+C28+C27+C26+C25+C24+C23+C22+C21+C20+C19+C18+C17+C16+C15+C14+C12+C11+C10+C9+C8+C7+C6+C13</f>
        <v>84415472013.050018</v>
      </c>
      <c r="D31" s="19">
        <f>D30+D29+D28+D27+D26+D25+D24+D23+D22+D21+D20+D19+D18+D17+D16+D15+D14+D12+D11+D10+D9+D8+D7+D6+D13</f>
        <v>90294490959.410004</v>
      </c>
      <c r="E31" s="19">
        <f>E30+E29+E28+E27+E26+E25+E24+E23+E22+E21+E20+E19+E18+E17+E16+E15+E14+E12+E11+E10+E9+E8+E7+E6+E13</f>
        <v>18553691472.23</v>
      </c>
      <c r="F31" s="19">
        <f>F30+F29+F28+F27+F26+F25+F24+F23+F22+F21+F20+F19+F18+F17+F16+F15+F14+F12+F11+F10+F9+F8+F7+F6+F13</f>
        <v>19694662127.16</v>
      </c>
      <c r="G31" s="16">
        <f t="shared" si="5"/>
        <v>1140970654.9300003</v>
      </c>
      <c r="H31" s="16">
        <f t="shared" si="6"/>
        <v>21.979017625301832</v>
      </c>
      <c r="I31" s="16">
        <f t="shared" si="7"/>
        <v>21.811587747931735</v>
      </c>
    </row>
    <row r="32" spans="1:9">
      <c r="A32" s="2"/>
      <c r="B32" s="3"/>
      <c r="C32" s="12"/>
      <c r="D32" s="12"/>
      <c r="E32" s="8"/>
      <c r="F32" s="8"/>
      <c r="G32" s="7"/>
      <c r="H32" s="7"/>
      <c r="I32" s="7"/>
    </row>
  </sheetData>
  <mergeCells count="8">
    <mergeCell ref="H2:I2"/>
    <mergeCell ref="H3:H4"/>
    <mergeCell ref="I3:I4"/>
    <mergeCell ref="E3:G3"/>
    <mergeCell ref="A3:A4"/>
    <mergeCell ref="B3:B4"/>
    <mergeCell ref="C3:C4"/>
    <mergeCell ref="D3:D4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knyazeva_p</dc:creator>
  <cp:lastModifiedBy>Brodnitckaya_E</cp:lastModifiedBy>
  <cp:lastPrinted>2025-04-07T11:19:49Z</cp:lastPrinted>
  <dcterms:created xsi:type="dcterms:W3CDTF">2015-07-13T05:56:38Z</dcterms:created>
  <dcterms:modified xsi:type="dcterms:W3CDTF">2025-04-07T11:21:39Z</dcterms:modified>
</cp:coreProperties>
</file>