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150" yWindow="0" windowWidth="16695" windowHeight="127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37" i="1"/>
  <c r="I37"/>
  <c r="G111" l="1"/>
  <c r="G80" l="1"/>
  <c r="G62"/>
  <c r="G23"/>
  <c r="G10"/>
  <c r="I111"/>
  <c r="I80"/>
  <c r="I62"/>
  <c r="I23" l="1"/>
  <c r="I10"/>
  <c r="E130" l="1"/>
  <c r="C130"/>
  <c r="I54"/>
  <c r="G89" l="1"/>
  <c r="G54"/>
  <c r="F130" l="1"/>
  <c r="G88" l="1"/>
  <c r="G32"/>
  <c r="D130"/>
  <c r="I50"/>
  <c r="G50"/>
  <c r="I49"/>
  <c r="G49"/>
  <c r="I48"/>
  <c r="G48"/>
  <c r="I47"/>
  <c r="G47"/>
  <c r="I129"/>
  <c r="H129"/>
  <c r="G129"/>
  <c r="I128"/>
  <c r="H128"/>
  <c r="G128"/>
  <c r="I127"/>
  <c r="H127"/>
  <c r="G127"/>
  <c r="I126"/>
  <c r="H126"/>
  <c r="G126"/>
  <c r="I125"/>
  <c r="H125"/>
  <c r="G125"/>
  <c r="I124"/>
  <c r="H124"/>
  <c r="G124"/>
  <c r="I123"/>
  <c r="H123"/>
  <c r="G123"/>
  <c r="I122"/>
  <c r="H122"/>
  <c r="G122"/>
  <c r="I121"/>
  <c r="H121"/>
  <c r="G121"/>
  <c r="I120"/>
  <c r="H120"/>
  <c r="G120"/>
  <c r="I119"/>
  <c r="H119"/>
  <c r="G119"/>
  <c r="I118"/>
  <c r="H118"/>
  <c r="G118"/>
  <c r="I117"/>
  <c r="H117"/>
  <c r="G117"/>
  <c r="I116"/>
  <c r="H116"/>
  <c r="G116"/>
  <c r="I115"/>
  <c r="H115"/>
  <c r="G115"/>
  <c r="I114"/>
  <c r="H114"/>
  <c r="G114"/>
  <c r="I113"/>
  <c r="H113"/>
  <c r="G113"/>
  <c r="I112"/>
  <c r="H112"/>
  <c r="G112"/>
  <c r="H110"/>
  <c r="G110"/>
  <c r="I109"/>
  <c r="H109"/>
  <c r="G109"/>
  <c r="I108"/>
  <c r="H108"/>
  <c r="G108"/>
  <c r="I107"/>
  <c r="H107"/>
  <c r="G107"/>
  <c r="I106"/>
  <c r="H106"/>
  <c r="G106"/>
  <c r="I105"/>
  <c r="H105"/>
  <c r="G105"/>
  <c r="I104"/>
  <c r="H104"/>
  <c r="G104"/>
  <c r="I103"/>
  <c r="H103"/>
  <c r="G103"/>
  <c r="I102"/>
  <c r="H102"/>
  <c r="G102"/>
  <c r="I101"/>
  <c r="H101"/>
  <c r="G101"/>
  <c r="I100"/>
  <c r="H100"/>
  <c r="G100"/>
  <c r="I99"/>
  <c r="H99"/>
  <c r="G99"/>
  <c r="I98"/>
  <c r="H98"/>
  <c r="G98"/>
  <c r="I97"/>
  <c r="H97"/>
  <c r="G97"/>
  <c r="I96"/>
  <c r="H96"/>
  <c r="G96"/>
  <c r="I95"/>
  <c r="H95"/>
  <c r="G95"/>
  <c r="I94"/>
  <c r="H94"/>
  <c r="G94"/>
  <c r="I93"/>
  <c r="H93"/>
  <c r="G93"/>
  <c r="I92"/>
  <c r="H92"/>
  <c r="G92"/>
  <c r="I91"/>
  <c r="H91"/>
  <c r="G91"/>
  <c r="I90"/>
  <c r="H90"/>
  <c r="G90"/>
  <c r="I87"/>
  <c r="H87"/>
  <c r="G87"/>
  <c r="I86"/>
  <c r="H86"/>
  <c r="G86"/>
  <c r="I85"/>
  <c r="H85"/>
  <c r="G85"/>
  <c r="I84"/>
  <c r="H84"/>
  <c r="G84"/>
  <c r="I83"/>
  <c r="H83"/>
  <c r="G83"/>
  <c r="I82"/>
  <c r="H82"/>
  <c r="G82"/>
  <c r="I81"/>
  <c r="H81"/>
  <c r="G81"/>
  <c r="I79"/>
  <c r="H79"/>
  <c r="G79"/>
  <c r="I78"/>
  <c r="H78"/>
  <c r="G78"/>
  <c r="I77"/>
  <c r="H77"/>
  <c r="G77"/>
  <c r="I76"/>
  <c r="H76"/>
  <c r="G76"/>
  <c r="I75"/>
  <c r="H75"/>
  <c r="G75"/>
  <c r="I74"/>
  <c r="H74"/>
  <c r="G74"/>
  <c r="I73"/>
  <c r="H73"/>
  <c r="G73"/>
  <c r="I72"/>
  <c r="H72"/>
  <c r="G72"/>
  <c r="I71"/>
  <c r="H71"/>
  <c r="G71"/>
  <c r="I70"/>
  <c r="H70"/>
  <c r="G70"/>
  <c r="I69"/>
  <c r="H69"/>
  <c r="G69"/>
  <c r="I68"/>
  <c r="H68"/>
  <c r="G68"/>
  <c r="I67"/>
  <c r="H67"/>
  <c r="G67"/>
  <c r="I66"/>
  <c r="H66"/>
  <c r="G66"/>
  <c r="I65"/>
  <c r="H65"/>
  <c r="G65"/>
  <c r="I64"/>
  <c r="H64"/>
  <c r="G64"/>
  <c r="I63"/>
  <c r="H63"/>
  <c r="G63"/>
  <c r="I61"/>
  <c r="H61"/>
  <c r="G61"/>
  <c r="I60"/>
  <c r="H60"/>
  <c r="G60"/>
  <c r="I59"/>
  <c r="H59"/>
  <c r="G59"/>
  <c r="I58"/>
  <c r="H58"/>
  <c r="G58"/>
  <c r="I57"/>
  <c r="H57"/>
  <c r="G57"/>
  <c r="I56"/>
  <c r="H56"/>
  <c r="G56"/>
  <c r="I55"/>
  <c r="H55"/>
  <c r="G55"/>
  <c r="I53"/>
  <c r="H53"/>
  <c r="G53"/>
  <c r="I52"/>
  <c r="H52"/>
  <c r="G52"/>
  <c r="I51"/>
  <c r="H51"/>
  <c r="G51"/>
  <c r="I46"/>
  <c r="H46"/>
  <c r="G46"/>
  <c r="H45"/>
  <c r="G45"/>
  <c r="I44"/>
  <c r="H44"/>
  <c r="G44"/>
  <c r="I43"/>
  <c r="H43"/>
  <c r="G43"/>
  <c r="I42"/>
  <c r="H42"/>
  <c r="G42"/>
  <c r="I41"/>
  <c r="H41"/>
  <c r="G41"/>
  <c r="I40"/>
  <c r="H40"/>
  <c r="G40"/>
  <c r="I39"/>
  <c r="H39"/>
  <c r="G39"/>
  <c r="I38"/>
  <c r="H38"/>
  <c r="G38"/>
  <c r="I36"/>
  <c r="H36"/>
  <c r="G36"/>
  <c r="I35"/>
  <c r="H35"/>
  <c r="G35"/>
  <c r="I34"/>
  <c r="H34"/>
  <c r="G34"/>
  <c r="I33"/>
  <c r="H33"/>
  <c r="G33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9"/>
  <c r="H9"/>
  <c r="G9"/>
  <c r="I8"/>
  <c r="H8"/>
  <c r="G8"/>
  <c r="I7"/>
  <c r="H7"/>
  <c r="G7"/>
  <c r="I6"/>
  <c r="H6"/>
  <c r="G6"/>
  <c r="G130" l="1"/>
  <c r="H130"/>
  <c r="I130"/>
</calcChain>
</file>

<file path=xl/sharedStrings.xml><?xml version="1.0" encoding="utf-8"?>
<sst xmlns="http://schemas.openxmlformats.org/spreadsheetml/2006/main" count="165" uniqueCount="164">
  <si>
    <t>Наименование программ</t>
  </si>
  <si>
    <t>Исполнено (кассовый расход)</t>
  </si>
  <si>
    <t>№ п\п</t>
  </si>
  <si>
    <t>Подпрограмма "Организация и осуществление внутреннего государственного финансового контроля в финансово-бюджетной сфере и сфере закупок"</t>
  </si>
  <si>
    <t>Подпрограмма "Экспертиза и контрольно-надзорные функции в сфере охраны здоровья"</t>
  </si>
  <si>
    <t>Подпрограмма "Составление (изменение) списков кандидатов в присяжные заседатели"</t>
  </si>
  <si>
    <t>Подпрограмма "Использование спутниковых навигационных технологий и других результатов космической деятельности в интересах развития Курской области"</t>
  </si>
  <si>
    <t>Государственная программа Курской области "Развитие здравоохранения в Курской области"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</si>
  <si>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</si>
  <si>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Подпрограмма "Совершенствование оказания специализированной, включая высокотехнологичную, медицинской помощи"</t>
  </si>
  <si>
    <t>Подпрограмма "Охрана здоровья матери и ребенка"</t>
  </si>
  <si>
    <t>Подпрограмма "Кадровое обеспечение системы здравоохранения"</t>
  </si>
  <si>
    <t>Подпрограмма "Управление государственной программой и обеспечение условий реализации"</t>
  </si>
  <si>
    <t>Государственная программа Курской области "Развитие образования в Курской области"</t>
  </si>
  <si>
    <t>Подпрограмма "Развитие дошкольного и общего образования детей"</t>
  </si>
  <si>
    <t>Подпрограмма "Реализация дополнительного образования и системы воспитания детей"</t>
  </si>
  <si>
    <t>Подпрограмма "Развитие профессионального образования"</t>
  </si>
  <si>
    <t>Подпрограмма "Развитие системы оценки качества образования и информационной прозрачности системы образования"</t>
  </si>
  <si>
    <t>Подпрограмма "Обеспечение реализации государственной программы Курской области "Развитие образования в Курской области" и прочие мероприятия в области образования"</t>
  </si>
  <si>
    <t>Государственная программа Курской области "Социальная поддержка граждан в Курской области"</t>
  </si>
  <si>
    <t>Подпрограмма "Развитие мер социальной поддержки отдельных категорий граждан"</t>
  </si>
  <si>
    <t>Подпрограмма "Модернизация и развитие социального обслуживания населения"</t>
  </si>
  <si>
    <t>Подпрограмма "Улучшение демографической ситуации, совершенствование социальной поддержки семьи и детей"</t>
  </si>
  <si>
    <t>Подпрограмма "Повышение эффективности государственной поддержки социально-ориентированных некоммерческих организаций"</t>
  </si>
  <si>
    <t>Подпрограмма "Повышение уровня и качества жизни пожилых людей"</t>
  </si>
  <si>
    <t>Подпрограмма "Обеспечение реализации государственной программы и прочие мероприятия в области социального обеспечения"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</si>
  <si>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</si>
  <si>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Подпрограмма "Преодоление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</si>
  <si>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</si>
  <si>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Подпрограмма "Создание условий для обеспечения доступным и комфортным жильем граждан в Курской области"</t>
  </si>
  <si>
    <t>Подпрограмма "Обеспечение качественными услугами ЖКХ населения Курской области"</t>
  </si>
  <si>
    <t>Государственная программа Курской области "Содействие занятости населения в Курской области"</t>
  </si>
  <si>
    <t>Подпрограмма "Активная политика занятости населения и социальная поддержка безработных граждан"</t>
  </si>
  <si>
    <t>Подпрограмма "Развитие институтов рынка труда"</t>
  </si>
  <si>
    <t>Государственная программа Курской области "Создание условий для эффективного исполнения полномочий в сфере юстиции"</t>
  </si>
  <si>
    <t>Подпрограмма "Развитие системы органов ЗАГС Курской области"</t>
  </si>
  <si>
    <t>Подпрограмма "Развитие мировой юстиции Курской области"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</si>
  <si>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</si>
  <si>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Подпрограмма "Снижение рисков и смягчение последствий чрезвычайных ситуаций природного и техногенного характера в Курской области"</t>
  </si>
  <si>
    <t>Подпрограмма "Пожарная безопасность и защита населения Курской области"</t>
  </si>
  <si>
    <t>Подпрограмма "Обеспечение реализации государственной программы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</si>
  <si>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</si>
  <si>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Подпрограмма "Наследие"</t>
  </si>
  <si>
    <t>Подпрограмма "Искусство"</t>
  </si>
  <si>
    <t>Подпрограмма "Обеспечение условий реализации государственной программы" государственной программы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</si>
  <si>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</si>
  <si>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Подпрограмма "Развитие физической культуры и массового спорта в Курской области"</t>
  </si>
  <si>
    <t>Подпрограмма "Управление развитием отрасли физической культуры и спорта"</t>
  </si>
  <si>
    <t>Государственная программа Курской области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</si>
  <si>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Подпрограмма "Молодежь Курской области"</t>
  </si>
  <si>
    <t>Подпрограмма "Оздоровление и отдых детей"</t>
  </si>
  <si>
    <t>Подпрограмма "Обеспечение реализации государственной программы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</si>
  <si>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Государственная программа Курской области "Развитие архивного дела в Курской области"</t>
  </si>
  <si>
    <t>Подпрограмма "Организация хранения, комплектования и использования документов Архивного фонда Курской области и иных архивных документов"</t>
  </si>
  <si>
    <t>Подпрограмма "Обеспечение условий для реализации государственной программы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</si>
  <si>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</si>
  <si>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Подпрограмма "Создание благоприятных условий для привлечения инвестиций в экономику Курской области"</t>
  </si>
  <si>
    <t>Подпрограмма "Развитие малого и среднего предпринимательства в Курской области"</t>
  </si>
  <si>
    <t>Подпрограмма "Повышение доступности государственных и муниципальных услуг в Курской области"</t>
  </si>
  <si>
    <t>Подпрограмма "Развитие внешнеэкономической деятельности Курской области и межрегиональных связей с регионами Российской Федерации"</t>
  </si>
  <si>
    <t>Подпрограмма "Обеспечение реализации государственной программы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</si>
  <si>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</si>
  <si>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Подпрограмма "Модернизация и развитие инновационной деятельности в обрабатывающих отраслях промышленного комплекса Курской области"</t>
  </si>
  <si>
    <t>Государственная программа Курской области "Развитие информационного общества в Курской области"</t>
  </si>
  <si>
    <t>Подпрограмма "Электронное правительство Курской области"</t>
  </si>
  <si>
    <t>Подпрограмма "Развитие системы защиты информации Курской области"</t>
  </si>
  <si>
    <t>Подпрограмма "Обеспечение реализации государственной программы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</si>
  <si>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</si>
  <si>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Подпрограмма "Развитие сети автомобильных дорог Курской области"</t>
  </si>
  <si>
    <t>Подпрограмма "Развитие пассажирских перевозок в Курской области"</t>
  </si>
  <si>
    <t>Подпрограмма "Повышение безопасности дорожного движения в Курской области"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</si>
  <si>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</si>
  <si>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Подпрограмма "Обеспечение реализации государственной программы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</si>
  <si>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</si>
  <si>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Подпрограмма "Экология и природные ресурсы Курской области"</t>
  </si>
  <si>
    <t>Подпрограмма "Развитие водохозяйственного комплекса Курской области"</t>
  </si>
  <si>
    <t>Подпрограмма "Обеспечение реализации государственной программы Курской области "Воспроизводство и использование природных ресурсов, охрана окружающей среды в Курской области"</t>
  </si>
  <si>
    <t>Подпрограмма "Охрана, воспроизводство и рациональное использование объектов животного мира и среды их обитания на территории Курской области"</t>
  </si>
  <si>
    <t>Государственная программа Курской области "Развитие лесного хозяйства в Курской области"</t>
  </si>
  <si>
    <t>Подпрограмма "Охрана, защита и воспроизводство лесов"</t>
  </si>
  <si>
    <t>Подпрограмма "Обеспечение реализации государственной программы"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</si>
  <si>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</si>
  <si>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Подпрограмма "Обеспечение эффективной информационной политики и развитие государственных средств массовой информации"</t>
  </si>
  <si>
    <t>Подпрограмма "Обеспечение реализации государственной политики Курской области в сфере печати и массовой информации"</t>
  </si>
  <si>
    <t>Государственная программа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</si>
  <si>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Подпрограмма "Управление государственным долгом Курской области"</t>
  </si>
  <si>
    <t>Подпрограмма "Эффективная система межбюджетных отношений в Курской области"</t>
  </si>
  <si>
    <t>Подпрограмма "Обеспечение реализации государственной программы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</si>
  <si>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Подпрограмма "Совершенствование системы управления государственным имуществом и земельными ресурсами на территории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</si>
  <si>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</si>
  <si>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</si>
  <si>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</si>
  <si>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</si>
  <si>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</si>
  <si>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</si>
  <si>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</si>
  <si>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</si>
  <si>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</si>
  <si>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</si>
  <si>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</si>
  <si>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</si>
  <si>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</si>
  <si>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</si>
  <si>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</si>
  <si>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</si>
  <si>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</si>
  <si>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</si>
  <si>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</si>
  <si>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</si>
  <si>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</si>
  <si>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</si>
  <si>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26</t>
  </si>
  <si>
    <t>Государственная программа Курской области "Профилактика правонарушений в Курской области"</t>
  </si>
  <si>
    <t>Подпрограмма "Комплексные меры по профилактике правонарушений и обеспечению общественного порядка на территории Курской области"</t>
  </si>
  <si>
    <t>Подпрограмма "Создание  условий для комплексной реабилитации и ресоциализации лиц, потребляющих наркотические средства и психотропные вещества в немедицинских целях"</t>
  </si>
  <si>
    <t>Подпрограмма "Предупреждение  безнадзорности, беспризорности, правонарушений и антиобщественных действий несовершеннолетних"</t>
  </si>
  <si>
    <t xml:space="preserve">        руб.</t>
  </si>
  <si>
    <t>Подпрограмма "Сопровождение молодых инвалидов при их трудоустройстве"</t>
  </si>
  <si>
    <t>25</t>
  </si>
  <si>
    <t>Подпрограмма "Реализация мероприятий по укреплению единства российской нации и этнокультурному развитию народов России в Курской области"</t>
  </si>
  <si>
    <t>Подпрограмма "Ситуационный Центр Губернатора Курской области"</t>
  </si>
  <si>
    <t>Подпрограмма "Противодействие терроризму и экстремизму"</t>
  </si>
  <si>
    <t>Государственная программа Курской области "Формирование современной городской среды в Курской области"</t>
  </si>
  <si>
    <t>Государственная программа Курской области "Создание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</t>
  </si>
  <si>
    <t>27</t>
  </si>
  <si>
    <t>28</t>
  </si>
  <si>
    <t>22</t>
  </si>
  <si>
    <t>Подпрограмма "Развитие и модернизация электроэнергетики Курской области"</t>
  </si>
  <si>
    <t>Подпрограмма "Оказание паллиативной медицинской помощи, в том числе детям"</t>
  </si>
  <si>
    <t>Подпрограмма "Развитие скорой, в том числе скорой специализированной,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форме"</t>
  </si>
  <si>
    <t>Подпрограмма "Организация обязательного медицинского страхования граждан Курской области"</t>
  </si>
  <si>
    <t>Подпрограмма "Обеспечение реализации государственной программы Курской области "Содействие занятости населения в Курской области"</t>
  </si>
  <si>
    <t>Подпрограмма "Подготовка спортивного резерва для спортивных сборных команд Курской области и Российской Федерации"</t>
  </si>
  <si>
    <t>Государственная программа Курской области "Повышение энергоэффективности и развитие энергетики в Курской области"</t>
  </si>
  <si>
    <t>ИТОГО</t>
  </si>
  <si>
    <t>8</t>
  </si>
  <si>
    <t>Государственная программа Курской области "Комплексное развитие сельских территорий Курской области"</t>
  </si>
  <si>
    <t>Подпрограмма "Создание условий для обеспечения доступным и комфортным жильем сельского населения"</t>
  </si>
  <si>
    <t>Подпрограмма "Развитие рынка труда (кадрового потенциала) на сельских территориях"</t>
  </si>
  <si>
    <t>Подпрограмма "Создание и развитие инфраструктуры на сельских территориях"</t>
  </si>
  <si>
    <t>Подпрограмма "Формирование и совершенствование системы комплексной реабилитации и абилитации инвалидов, в том числе детей-инвалидов, в Курской области"</t>
  </si>
  <si>
    <t>Подпрограмма "Информационная инфраструктура Курской области"</t>
  </si>
  <si>
    <t>Подпрограмма "Развитие отраслей сельского хозяйства, пищевой и перерабатывающей промышленности в Курской области"</t>
  </si>
  <si>
    <t>Подпрограмма "Развитие мелиорации земель сельскохозяйственного назначения Курской области"</t>
  </si>
  <si>
    <t>Подпрограмма "Обеспечение эпизоотического и ветеринарно-санитарного благополучия территории Курской области"</t>
  </si>
  <si>
    <t>Программа Курской области по оказанию содействия добровольному переселению в Российскую Федерацию соотечественников, проживающих за рубежом</t>
  </si>
  <si>
    <t>Лимиты бюджетных обязательств на 2022 г.</t>
  </si>
  <si>
    <t>Подпрограмма "Реализация процессов цифровой трансформации"</t>
  </si>
  <si>
    <t>Лимиты бюджетных обязательств на 2023 г.</t>
  </si>
  <si>
    <t>Развитие медицинской реабилитации и санаторно-курортного лечения, в том числе детей</t>
  </si>
  <si>
    <t>Подпрограмма "Научно-технологическое развитие Курской области"</t>
  </si>
  <si>
    <t>Подпрограмма "Обеспечение биологической и химической безопасности Курской области"</t>
  </si>
  <si>
    <t>Подпрограмма "Туризм"</t>
  </si>
  <si>
    <t xml:space="preserve">Подпрограмма "Экология и чистая вода в Курской области" </t>
  </si>
  <si>
    <t>Подпрограмма "Энергосбережение и повышение энергетической эффективности в Курской области"</t>
  </si>
  <si>
    <t>Государственная программа Курской области "Управление имуществом Курской области"</t>
  </si>
  <si>
    <t>Подпрограмма "Обеспечение реализации государственной программы Курской области "Управление имуществом Курской области"</t>
  </si>
  <si>
    <t xml:space="preserve">       Информация о выполнении государственных программ Курской области 9 месяцев 2022 года и 9 месяцев 2023 года</t>
  </si>
  <si>
    <t>9 месяцев 2023 г.</t>
  </si>
  <si>
    <t>9 месяцев 2022 г.</t>
  </si>
  <si>
    <t xml:space="preserve">Отклонение (+;-)
9 мес. 2023 г.  к 9 мес. 2022г.
</t>
  </si>
  <si>
    <t>Подпрограмма "Организация деятельности в области обращения с отходами, в том числе с твердыми коммунальными отходами"</t>
  </si>
  <si>
    <t xml:space="preserve">%
исполнения
за 9 мес. 2022г.
</t>
  </si>
  <si>
    <t xml:space="preserve">%
исполнения
за 9 мес. 2023г.
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</si>
</sst>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0.00"/>
  </numFmts>
  <fonts count="18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sz val="10"/>
      <color rgb="FF000000"/>
      <name val="Arial Cyr"/>
    </font>
    <font>
      <b/>
      <sz val="11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1"/>
      <color rgb="FF000000"/>
      <name val="Arial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10"/>
      <name val="Arial Cyr"/>
      <family val="2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5AB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50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0" fontId="13" fillId="0" borderId="0"/>
    <xf numFmtId="0" fontId="8" fillId="0" borderId="0">
      <alignment horizontal="right" vertical="top" wrapText="1"/>
    </xf>
    <xf numFmtId="49" fontId="7" fillId="0" borderId="6">
      <alignment horizontal="center" vertical="center" wrapText="1"/>
    </xf>
    <xf numFmtId="49" fontId="7" fillId="2" borderId="7">
      <alignment horizontal="center" vertical="top" shrinkToFit="1"/>
    </xf>
    <xf numFmtId="0" fontId="7" fillId="2" borderId="3">
      <alignment horizontal="left" vertical="top" wrapText="1"/>
    </xf>
    <xf numFmtId="49" fontId="7" fillId="2" borderId="3">
      <alignment horizontal="center" vertical="top" shrinkToFit="1"/>
    </xf>
    <xf numFmtId="4" fontId="7" fillId="2" borderId="4">
      <alignment horizontal="right" vertical="top" shrinkToFit="1"/>
    </xf>
    <xf numFmtId="49" fontId="11" fillId="0" borderId="7">
      <alignment horizontal="center" vertical="top" shrinkToFit="1"/>
    </xf>
    <xf numFmtId="0" fontId="8" fillId="0" borderId="3">
      <alignment horizontal="left" vertical="top" wrapText="1"/>
    </xf>
    <xf numFmtId="49" fontId="8" fillId="0" borderId="3">
      <alignment horizontal="center" vertical="top" shrinkToFit="1"/>
    </xf>
    <xf numFmtId="4" fontId="8" fillId="0" borderId="4">
      <alignment horizontal="right" vertical="top" shrinkToFit="1"/>
    </xf>
    <xf numFmtId="4" fontId="14" fillId="6" borderId="8">
      <alignment horizontal="right" shrinkToFit="1"/>
    </xf>
    <xf numFmtId="4" fontId="14" fillId="6" borderId="9">
      <alignment horizontal="right" shrinkToFit="1"/>
    </xf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166" fontId="7" fillId="2" borderId="4">
      <alignment horizontal="right" vertical="top" shrinkToFit="1"/>
    </xf>
    <xf numFmtId="166" fontId="8" fillId="0" borderId="4">
      <alignment horizontal="right" vertical="top" shrinkToFit="1"/>
    </xf>
    <xf numFmtId="0" fontId="13" fillId="0" borderId="0"/>
    <xf numFmtId="166" fontId="14" fillId="6" borderId="9">
      <alignment horizontal="right" shrinkToFit="1"/>
    </xf>
    <xf numFmtId="0" fontId="13" fillId="0" borderId="0"/>
    <xf numFmtId="0" fontId="13" fillId="0" borderId="0"/>
    <xf numFmtId="0" fontId="13" fillId="0" borderId="0"/>
    <xf numFmtId="0" fontId="13" fillId="0" borderId="0"/>
    <xf numFmtId="166" fontId="8" fillId="0" borderId="4">
      <alignment horizontal="right" vertical="top" shrinkToFit="1"/>
    </xf>
    <xf numFmtId="0" fontId="13" fillId="0" borderId="0"/>
    <xf numFmtId="0" fontId="13" fillId="0" borderId="0"/>
    <xf numFmtId="0" fontId="13" fillId="0" borderId="0"/>
  </cellStyleXfs>
  <cellXfs count="69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5" fontId="1" fillId="0" borderId="0" xfId="0" applyNumberFormat="1" applyFont="1"/>
    <xf numFmtId="0" fontId="0" fillId="0" borderId="0" xfId="0" applyAlignment="1">
      <alignment horizontal="right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wrapText="1"/>
    </xf>
    <xf numFmtId="4" fontId="5" fillId="4" borderId="0" xfId="11" applyNumberFormat="1" applyFont="1" applyFill="1" applyBorder="1" applyAlignment="1" applyProtection="1">
      <alignment horizontal="right" vertical="top" shrinkToFit="1"/>
    </xf>
    <xf numFmtId="0" fontId="12" fillId="0" borderId="0" xfId="0" applyFont="1"/>
    <xf numFmtId="49" fontId="9" fillId="0" borderId="1" xfId="1" applyNumberFormat="1" applyFont="1" applyBorder="1" applyAlignment="1" applyProtection="1">
      <alignment horizontal="center" vertical="center" shrinkToFit="1"/>
    </xf>
    <xf numFmtId="4" fontId="1" fillId="4" borderId="1" xfId="0" applyNumberFormat="1" applyFont="1" applyFill="1" applyBorder="1" applyAlignment="1">
      <alignment horizontal="center" vertical="center" wrapText="1"/>
    </xf>
    <xf numFmtId="49" fontId="11" fillId="0" borderId="1" xfId="1" applyNumberFormat="1" applyFont="1" applyBorder="1" applyAlignment="1" applyProtection="1">
      <alignment horizontal="center" vertical="center" shrinkToFit="1"/>
    </xf>
    <xf numFmtId="4" fontId="2" fillId="5" borderId="1" xfId="0" applyNumberFormat="1" applyFont="1" applyFill="1" applyBorder="1" applyAlignment="1">
      <alignment horizontal="center" vertical="center" wrapText="1"/>
    </xf>
    <xf numFmtId="49" fontId="10" fillId="5" borderId="1" xfId="1" applyNumberFormat="1" applyFont="1" applyFill="1" applyBorder="1" applyAlignment="1" applyProtection="1">
      <alignment horizontal="center" vertical="center" shrinkToFit="1"/>
    </xf>
    <xf numFmtId="0" fontId="6" fillId="5" borderId="1" xfId="6" applyNumberFormat="1" applyFont="1" applyFill="1" applyBorder="1" applyAlignment="1" applyProtection="1">
      <alignment horizontal="center" vertical="center" wrapText="1"/>
    </xf>
    <xf numFmtId="49" fontId="16" fillId="3" borderId="1" xfId="3" applyNumberFormat="1" applyFont="1" applyFill="1" applyBorder="1" applyAlignment="1" applyProtection="1">
      <alignment horizontal="center" vertical="center" shrinkToFit="1"/>
    </xf>
    <xf numFmtId="4" fontId="15" fillId="3" borderId="1" xfId="0" applyNumberFormat="1" applyFont="1" applyFill="1" applyBorder="1" applyAlignment="1">
      <alignment horizontal="center" vertical="center" wrapText="1"/>
    </xf>
    <xf numFmtId="49" fontId="15" fillId="3" borderId="1" xfId="3" applyNumberFormat="1" applyFont="1" applyFill="1" applyBorder="1" applyAlignment="1" applyProtection="1">
      <alignment horizontal="center" vertical="center" shrinkToFit="1"/>
    </xf>
    <xf numFmtId="49" fontId="17" fillId="3" borderId="1" xfId="1" applyNumberFormat="1" applyFont="1" applyFill="1" applyBorder="1" applyAlignment="1" applyProtection="1">
      <alignment horizontal="center" vertical="center" shrinkToFit="1"/>
    </xf>
    <xf numFmtId="0" fontId="16" fillId="3" borderId="1" xfId="5" quotePrefix="1" applyNumberFormat="1" applyFont="1" applyFill="1" applyBorder="1" applyAlignment="1" applyProtection="1">
      <alignment horizontal="center" vertical="center" wrapText="1"/>
    </xf>
    <xf numFmtId="0" fontId="3" fillId="0" borderId="1" xfId="6" quotePrefix="1" applyNumberFormat="1" applyBorder="1" applyAlignment="1" applyProtection="1">
      <alignment horizontal="center" vertical="center" wrapText="1"/>
    </xf>
    <xf numFmtId="0" fontId="15" fillId="3" borderId="1" xfId="5" quotePrefix="1" applyNumberFormat="1" applyFont="1" applyFill="1" applyBorder="1" applyAlignment="1" applyProtection="1">
      <alignment horizontal="center" vertical="center" wrapText="1"/>
    </xf>
    <xf numFmtId="0" fontId="8" fillId="0" borderId="1" xfId="6" quotePrefix="1" applyNumberFormat="1" applyFont="1" applyBorder="1" applyAlignment="1" applyProtection="1">
      <alignment horizontal="center" vertical="center" wrapText="1"/>
    </xf>
    <xf numFmtId="0" fontId="16" fillId="3" borderId="1" xfId="6" quotePrefix="1" applyNumberFormat="1" applyFont="1" applyFill="1" applyBorder="1" applyAlignment="1" applyProtection="1">
      <alignment horizontal="center" vertical="center" wrapText="1"/>
    </xf>
    <xf numFmtId="0" fontId="8" fillId="0" borderId="1" xfId="27" quotePrefix="1" applyNumberFormat="1" applyBorder="1" applyAlignment="1" applyProtection="1">
      <alignment horizontal="center" vertical="center" wrapText="1"/>
    </xf>
    <xf numFmtId="0" fontId="3" fillId="0" borderId="1" xfId="6" applyNumberFormat="1" applyBorder="1" applyAlignment="1" applyProtection="1">
      <alignment horizontal="center" vertical="center" wrapText="1"/>
    </xf>
    <xf numFmtId="49" fontId="3" fillId="0" borderId="1" xfId="6" applyNumberFormat="1" applyBorder="1" applyAlignment="1" applyProtection="1">
      <alignment horizontal="center" vertical="center" wrapText="1"/>
    </xf>
    <xf numFmtId="0" fontId="5" fillId="0" borderId="1" xfId="27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6" fillId="3" borderId="1" xfId="17" applyNumberFormat="1" applyFont="1" applyFill="1" applyBorder="1" applyAlignment="1" applyProtection="1">
      <alignment horizontal="center" vertical="center" shrinkToFit="1"/>
    </xf>
    <xf numFmtId="4" fontId="7" fillId="3" borderId="1" xfId="17" applyNumberFormat="1" applyFill="1" applyBorder="1" applyAlignment="1" applyProtection="1">
      <alignment vertical="center" shrinkToFit="1"/>
    </xf>
    <xf numFmtId="4" fontId="7" fillId="3" borderId="1" xfId="25" applyNumberFormat="1" applyFill="1" applyBorder="1" applyAlignment="1" applyProtection="1">
      <alignment vertical="center" shrinkToFit="1"/>
    </xf>
    <xf numFmtId="0" fontId="5" fillId="0" borderId="1" xfId="18" quotePrefix="1" applyNumberFormat="1" applyFont="1" applyBorder="1" applyAlignment="1" applyProtection="1">
      <alignment wrapText="1"/>
    </xf>
    <xf numFmtId="4" fontId="4" fillId="3" borderId="1" xfId="18" applyNumberFormat="1" applyFont="1" applyFill="1" applyBorder="1" applyAlignment="1" applyProtection="1">
      <alignment horizontal="center" vertical="center" shrinkToFit="1"/>
    </xf>
    <xf numFmtId="164" fontId="12" fillId="4" borderId="0" xfId="0" applyNumberFormat="1" applyFont="1" applyFill="1"/>
    <xf numFmtId="0" fontId="12" fillId="4" borderId="0" xfId="0" applyFont="1" applyFill="1"/>
    <xf numFmtId="165" fontId="12" fillId="4" borderId="0" xfId="0" applyNumberFormat="1" applyFont="1" applyFill="1" applyAlignment="1">
      <alignment horizontal="center" vertical="center"/>
    </xf>
    <xf numFmtId="164" fontId="0" fillId="4" borderId="0" xfId="0" applyNumberFormat="1" applyFill="1"/>
    <xf numFmtId="0" fontId="0" fillId="4" borderId="0" xfId="0" applyFill="1"/>
    <xf numFmtId="165" fontId="0" fillId="4" borderId="0" xfId="0" applyNumberFormat="1" applyFill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4" fontId="8" fillId="4" borderId="1" xfId="18" applyNumberFormat="1" applyFill="1" applyBorder="1" applyAlignment="1" applyProtection="1">
      <alignment horizontal="center" vertical="center" shrinkToFit="1"/>
    </xf>
    <xf numFmtId="4" fontId="5" fillId="4" borderId="1" xfId="29" applyNumberFormat="1" applyFont="1" applyFill="1" applyBorder="1" applyAlignment="1" applyProtection="1">
      <alignment horizontal="center" vertical="center" shrinkToFit="1"/>
    </xf>
    <xf numFmtId="4" fontId="5" fillId="4" borderId="1" xfId="18" applyNumberFormat="1" applyFont="1" applyFill="1" applyBorder="1" applyAlignment="1" applyProtection="1">
      <alignment horizontal="center" vertical="center" shrinkToFit="1"/>
    </xf>
    <xf numFmtId="4" fontId="7" fillId="4" borderId="1" xfId="17" applyNumberFormat="1" applyFill="1" applyBorder="1" applyAlignment="1" applyProtection="1">
      <alignment horizontal="center" vertical="center" shrinkToFit="1"/>
    </xf>
    <xf numFmtId="4" fontId="8" fillId="4" borderId="1" xfId="29" applyNumberFormat="1" applyFill="1" applyBorder="1" applyAlignment="1" applyProtection="1">
      <alignment horizontal="center" vertical="center" shrinkToFit="1"/>
    </xf>
    <xf numFmtId="4" fontId="6" fillId="4" borderId="1" xfId="17" applyNumberFormat="1" applyFont="1" applyFill="1" applyBorder="1" applyAlignment="1" applyProtection="1">
      <alignment horizontal="center" vertical="center" shrinkToFit="1"/>
    </xf>
    <xf numFmtId="4" fontId="5" fillId="4" borderId="1" xfId="17" applyNumberFormat="1" applyFont="1" applyFill="1" applyBorder="1" applyAlignment="1" applyProtection="1">
      <alignment horizontal="center" vertical="center" shrinkToFit="1"/>
    </xf>
    <xf numFmtId="0" fontId="0" fillId="4" borderId="0" xfId="0" applyFill="1" applyAlignment="1">
      <alignment horizontal="right" vertical="top"/>
    </xf>
    <xf numFmtId="165" fontId="0" fillId="4" borderId="0" xfId="0" applyNumberFormat="1" applyFill="1" applyAlignment="1">
      <alignment horizontal="right" vertical="top"/>
    </xf>
    <xf numFmtId="4" fontId="6" fillId="3" borderId="1" xfId="17" applyNumberFormat="1" applyFont="1" applyFill="1" applyBorder="1" applyAlignment="1" applyProtection="1">
      <alignment horizontal="right" vertical="center" shrinkToFit="1"/>
    </xf>
    <xf numFmtId="4" fontId="6" fillId="3" borderId="1" xfId="25" applyNumberFormat="1" applyFont="1" applyFill="1" applyBorder="1" applyAlignment="1" applyProtection="1">
      <alignment horizontal="right" vertical="center" shrinkToFit="1"/>
    </xf>
    <xf numFmtId="4" fontId="8" fillId="4" borderId="1" xfId="18" applyNumberFormat="1" applyFill="1" applyBorder="1" applyAlignment="1" applyProtection="1">
      <alignment vertical="center" shrinkToFit="1"/>
    </xf>
    <xf numFmtId="4" fontId="5" fillId="4" borderId="1" xfId="18" applyNumberFormat="1" applyFont="1" applyFill="1" applyBorder="1" applyAlignment="1" applyProtection="1">
      <alignment horizontal="right" vertical="center" shrinkToFit="1"/>
    </xf>
    <xf numFmtId="4" fontId="8" fillId="4" borderId="1" xfId="29" applyNumberFormat="1" applyFill="1" applyBorder="1" applyAlignment="1" applyProtection="1">
      <alignment vertical="center" shrinkToFit="1"/>
    </xf>
    <xf numFmtId="4" fontId="5" fillId="4" borderId="1" xfId="29" applyNumberFormat="1" applyFont="1" applyFill="1" applyBorder="1" applyAlignment="1" applyProtection="1">
      <alignment horizontal="right" vertical="center" shrinkToFit="1"/>
    </xf>
    <xf numFmtId="4" fontId="5" fillId="3" borderId="1" xfId="29" applyNumberFormat="1" applyFont="1" applyFill="1" applyBorder="1" applyAlignment="1" applyProtection="1">
      <alignment horizontal="right" vertical="center" shrinkToFit="1"/>
    </xf>
    <xf numFmtId="4" fontId="6" fillId="4" borderId="1" xfId="17" applyNumberFormat="1" applyFont="1" applyFill="1" applyBorder="1" applyAlignment="1" applyProtection="1">
      <alignment horizontal="right" vertical="center" shrinkToFit="1"/>
    </xf>
    <xf numFmtId="4" fontId="6" fillId="4" borderId="1" xfId="25" applyNumberFormat="1" applyFont="1" applyFill="1" applyBorder="1" applyAlignment="1" applyProtection="1">
      <alignment horizontal="right" vertical="center" shrinkToFit="1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164" fontId="1" fillId="4" borderId="1" xfId="0" applyNumberFormat="1" applyFont="1" applyFill="1" applyBorder="1" applyAlignment="1">
      <alignment horizontal="center" vertical="center" wrapText="1"/>
    </xf>
    <xf numFmtId="4" fontId="6" fillId="3" borderId="1" xfId="18" applyNumberFormat="1" applyFont="1" applyFill="1" applyBorder="1" applyAlignment="1" applyProtection="1">
      <alignment horizontal="right" vertical="center" shrinkToFit="1"/>
    </xf>
  </cellXfs>
  <cellStyles count="50">
    <cellStyle name="br" xfId="34"/>
    <cellStyle name="br 2" xfId="49"/>
    <cellStyle name="br 3" xfId="44"/>
    <cellStyle name="col" xfId="33"/>
    <cellStyle name="col 2" xfId="48"/>
    <cellStyle name="col 3" xfId="43"/>
    <cellStyle name="ex58" xfId="30"/>
    <cellStyle name="ex59" xfId="31"/>
    <cellStyle name="ex59 2" xfId="41"/>
    <cellStyle name="ex60" xfId="3"/>
    <cellStyle name="ex60 2" xfId="22"/>
    <cellStyle name="ex61" xfId="5"/>
    <cellStyle name="ex61 2" xfId="23"/>
    <cellStyle name="ex62" xfId="4"/>
    <cellStyle name="ex62 2" xfId="24"/>
    <cellStyle name="ex63" xfId="17"/>
    <cellStyle name="ex64" xfId="25"/>
    <cellStyle name="ex64 2" xfId="38"/>
    <cellStyle name="ex65" xfId="1"/>
    <cellStyle name="ex65 2" xfId="26"/>
    <cellStyle name="ex66" xfId="6"/>
    <cellStyle name="ex66 2" xfId="27"/>
    <cellStyle name="ex67" xfId="2"/>
    <cellStyle name="ex67 2" xfId="28"/>
    <cellStyle name="ex68" xfId="18"/>
    <cellStyle name="ex69" xfId="29"/>
    <cellStyle name="ex69 2" xfId="46"/>
    <cellStyle name="ex69 3" xfId="39"/>
    <cellStyle name="st57" xfId="20"/>
    <cellStyle name="style0" xfId="35"/>
    <cellStyle name="td" xfId="36"/>
    <cellStyle name="tr" xfId="32"/>
    <cellStyle name="tr 2" xfId="47"/>
    <cellStyle name="tr 3" xfId="42"/>
    <cellStyle name="xl_bot_header" xfId="21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  <cellStyle name="Обычный 2" xfId="45"/>
    <cellStyle name="Обычный 3" xfId="37"/>
    <cellStyle name="Обычный 4" xfId="40"/>
    <cellStyle name="Обычный 5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1"/>
  <sheetViews>
    <sheetView tabSelected="1" view="pageBreakPreview" zoomScale="90" zoomScaleNormal="85" zoomScaleSheetLayoutView="90" workbookViewId="0">
      <pane ySplit="5" topLeftCell="A126" activePane="bottomLeft" state="frozen"/>
      <selection pane="bottomLeft" activeCell="E17" sqref="E17"/>
    </sheetView>
  </sheetViews>
  <sheetFormatPr defaultRowHeight="15"/>
  <cols>
    <col min="1" max="1" width="6.140625" customWidth="1"/>
    <col min="2" max="2" width="39.42578125" customWidth="1"/>
    <col min="3" max="4" width="17.28515625" style="40" customWidth="1"/>
    <col min="5" max="5" width="18.28515625" style="41" customWidth="1"/>
    <col min="6" max="6" width="19.7109375" style="42" customWidth="1"/>
    <col min="7" max="7" width="20.140625" customWidth="1"/>
    <col min="10" max="10" width="8.85546875" customWidth="1"/>
  </cols>
  <sheetData>
    <row r="1" spans="1:10" ht="18.600000000000001" customHeight="1">
      <c r="B1" s="11" t="s">
        <v>157</v>
      </c>
      <c r="C1" s="37"/>
      <c r="D1" s="37"/>
      <c r="E1" s="38"/>
      <c r="F1" s="39"/>
      <c r="G1" s="11"/>
    </row>
    <row r="2" spans="1:10" ht="14.45" customHeight="1">
      <c r="H2" s="64" t="s">
        <v>116</v>
      </c>
      <c r="I2" s="64"/>
    </row>
    <row r="3" spans="1:10" ht="22.9" customHeight="1">
      <c r="A3" s="65" t="s">
        <v>2</v>
      </c>
      <c r="B3" s="65" t="s">
        <v>0</v>
      </c>
      <c r="C3" s="67" t="s">
        <v>146</v>
      </c>
      <c r="D3" s="67" t="s">
        <v>148</v>
      </c>
      <c r="E3" s="65" t="s">
        <v>1</v>
      </c>
      <c r="F3" s="65"/>
      <c r="G3" s="65"/>
      <c r="H3" s="65" t="s">
        <v>162</v>
      </c>
      <c r="I3" s="65" t="s">
        <v>163</v>
      </c>
      <c r="J3" s="2"/>
    </row>
    <row r="4" spans="1:10" ht="61.15" customHeight="1">
      <c r="A4" s="66"/>
      <c r="B4" s="65"/>
      <c r="C4" s="67"/>
      <c r="D4" s="67"/>
      <c r="E4" s="43" t="s">
        <v>159</v>
      </c>
      <c r="F4" s="43" t="s">
        <v>158</v>
      </c>
      <c r="G4" s="31" t="s">
        <v>160</v>
      </c>
      <c r="H4" s="65"/>
      <c r="I4" s="65"/>
      <c r="J4" s="2"/>
    </row>
    <row r="5" spans="1:10">
      <c r="A5" s="8">
        <v>1</v>
      </c>
      <c r="B5" s="8">
        <v>2</v>
      </c>
      <c r="C5" s="44">
        <v>3</v>
      </c>
      <c r="D5" s="44">
        <v>4</v>
      </c>
      <c r="E5" s="45">
        <v>5</v>
      </c>
      <c r="F5" s="45">
        <v>6</v>
      </c>
      <c r="G5" s="8">
        <v>7</v>
      </c>
      <c r="H5" s="9">
        <v>8</v>
      </c>
      <c r="I5" s="8">
        <v>9</v>
      </c>
      <c r="J5" s="2"/>
    </row>
    <row r="6" spans="1:10" ht="42.6" customHeight="1">
      <c r="A6" s="18" t="s">
        <v>89</v>
      </c>
      <c r="B6" s="22" t="s">
        <v>7</v>
      </c>
      <c r="C6" s="33">
        <v>16797406746</v>
      </c>
      <c r="D6" s="55">
        <v>16737354036.889999</v>
      </c>
      <c r="E6" s="34">
        <v>13162347107.889999</v>
      </c>
      <c r="F6" s="56">
        <v>11417048705.549999</v>
      </c>
      <c r="G6" s="19">
        <f>F6-E6</f>
        <v>-1745298402.3400002</v>
      </c>
      <c r="H6" s="19">
        <f>E6/C6*100</f>
        <v>78.359399798569356</v>
      </c>
      <c r="I6" s="19">
        <f>F6/D6*100</f>
        <v>68.212984444173372</v>
      </c>
      <c r="J6" s="2"/>
    </row>
    <row r="7" spans="1:10" ht="52.15" customHeight="1">
      <c r="A7" s="12"/>
      <c r="B7" s="23" t="s">
        <v>8</v>
      </c>
      <c r="C7" s="57">
        <v>4033269287</v>
      </c>
      <c r="D7" s="58">
        <v>4362770092</v>
      </c>
      <c r="E7" s="59">
        <v>2897436056.9299998</v>
      </c>
      <c r="F7" s="60">
        <v>3319004314.8099999</v>
      </c>
      <c r="G7" s="13">
        <f t="shared" ref="G7:G73" si="0">F7-E7</f>
        <v>421568257.88000011</v>
      </c>
      <c r="H7" s="13">
        <f t="shared" ref="H7:H73" si="1">E7/C7*100</f>
        <v>71.838398350166983</v>
      </c>
      <c r="I7" s="13">
        <f t="shared" ref="I7:I73" si="2">F7/D7*100</f>
        <v>76.07561812381654</v>
      </c>
      <c r="J7" s="6"/>
    </row>
    <row r="8" spans="1:10" ht="58.5" customHeight="1">
      <c r="A8" s="12"/>
      <c r="B8" s="23" t="s">
        <v>9</v>
      </c>
      <c r="C8" s="57">
        <v>4039828749</v>
      </c>
      <c r="D8" s="58">
        <v>2794772336.29</v>
      </c>
      <c r="E8" s="59">
        <v>2993971825.1900001</v>
      </c>
      <c r="F8" s="60">
        <v>2103664460.4000001</v>
      </c>
      <c r="G8" s="13">
        <f t="shared" si="0"/>
        <v>-890307364.78999996</v>
      </c>
      <c r="H8" s="13">
        <f t="shared" si="1"/>
        <v>74.111354990755828</v>
      </c>
      <c r="I8" s="13">
        <f t="shared" si="2"/>
        <v>75.271407015305201</v>
      </c>
      <c r="J8" s="2"/>
    </row>
    <row r="9" spans="1:10" s="1" customFormat="1" ht="25.5">
      <c r="A9" s="12"/>
      <c r="B9" s="23" t="s">
        <v>10</v>
      </c>
      <c r="C9" s="57">
        <v>1990231652</v>
      </c>
      <c r="D9" s="58">
        <v>2847167958.5999999</v>
      </c>
      <c r="E9" s="59">
        <v>1871661067.25</v>
      </c>
      <c r="F9" s="60">
        <v>989656235.07000005</v>
      </c>
      <c r="G9" s="13">
        <f t="shared" si="0"/>
        <v>-882004832.17999995</v>
      </c>
      <c r="H9" s="13">
        <f t="shared" si="1"/>
        <v>94.042372674012725</v>
      </c>
      <c r="I9" s="13">
        <f t="shared" si="2"/>
        <v>34.759320470740001</v>
      </c>
      <c r="J9" s="3"/>
    </row>
    <row r="10" spans="1:10" s="1" customFormat="1" ht="51.75" customHeight="1">
      <c r="A10" s="12"/>
      <c r="B10" s="29" t="s">
        <v>149</v>
      </c>
      <c r="C10" s="46">
        <v>53079311</v>
      </c>
      <c r="D10" s="58">
        <v>47218506</v>
      </c>
      <c r="E10" s="47">
        <v>0</v>
      </c>
      <c r="F10" s="60">
        <v>47218506</v>
      </c>
      <c r="G10" s="13">
        <f t="shared" si="0"/>
        <v>47218506</v>
      </c>
      <c r="H10" s="13">
        <v>0</v>
      </c>
      <c r="I10" s="13">
        <f t="shared" si="2"/>
        <v>100</v>
      </c>
      <c r="J10" s="3"/>
    </row>
    <row r="11" spans="1:10" s="1" customFormat="1" ht="38.25" customHeight="1">
      <c r="A11" s="12"/>
      <c r="B11" s="23" t="s">
        <v>128</v>
      </c>
      <c r="C11" s="57">
        <v>228992841</v>
      </c>
      <c r="D11" s="58">
        <v>223453735</v>
      </c>
      <c r="E11" s="59">
        <v>157376946.21000001</v>
      </c>
      <c r="F11" s="60">
        <v>158476812.84</v>
      </c>
      <c r="G11" s="13">
        <f t="shared" si="0"/>
        <v>1099866.6299999952</v>
      </c>
      <c r="H11" s="13">
        <f t="shared" si="1"/>
        <v>68.725705800558202</v>
      </c>
      <c r="I11" s="13">
        <f t="shared" si="2"/>
        <v>70.921532298397253</v>
      </c>
      <c r="J11" s="3"/>
    </row>
    <row r="12" spans="1:10" s="1" customFormat="1" ht="33" customHeight="1">
      <c r="A12" s="12"/>
      <c r="B12" s="23" t="s">
        <v>11</v>
      </c>
      <c r="C12" s="57">
        <v>203292301</v>
      </c>
      <c r="D12" s="58">
        <v>245372967</v>
      </c>
      <c r="E12" s="59">
        <v>132106336.79000001</v>
      </c>
      <c r="F12" s="60">
        <v>161575036.44</v>
      </c>
      <c r="G12" s="13">
        <f t="shared" si="0"/>
        <v>29468699.649999991</v>
      </c>
      <c r="H12" s="13">
        <f t="shared" si="1"/>
        <v>64.983443121144077</v>
      </c>
      <c r="I12" s="13">
        <f t="shared" si="2"/>
        <v>65.848751969486514</v>
      </c>
      <c r="J12" s="3"/>
    </row>
    <row r="13" spans="1:10" s="1" customFormat="1" ht="40.5" customHeight="1">
      <c r="A13" s="12"/>
      <c r="B13" s="23" t="s">
        <v>4</v>
      </c>
      <c r="C13" s="57">
        <v>157934714</v>
      </c>
      <c r="D13" s="58">
        <v>158575121</v>
      </c>
      <c r="E13" s="59">
        <v>117105833.53</v>
      </c>
      <c r="F13" s="60">
        <v>111021081.84999999</v>
      </c>
      <c r="G13" s="13">
        <f t="shared" si="0"/>
        <v>-6084751.6800000072</v>
      </c>
      <c r="H13" s="13">
        <f t="shared" si="1"/>
        <v>74.148254404664954</v>
      </c>
      <c r="I13" s="13">
        <f t="shared" si="2"/>
        <v>70.011664597752372</v>
      </c>
      <c r="J13" s="3"/>
    </row>
    <row r="14" spans="1:10" s="1" customFormat="1" ht="42" customHeight="1">
      <c r="A14" s="12"/>
      <c r="B14" s="23" t="s">
        <v>12</v>
      </c>
      <c r="C14" s="57">
        <v>760848935</v>
      </c>
      <c r="D14" s="58">
        <v>559882893</v>
      </c>
      <c r="E14" s="59">
        <v>598323251.5</v>
      </c>
      <c r="F14" s="60">
        <v>409850789.18000001</v>
      </c>
      <c r="G14" s="13">
        <f t="shared" si="0"/>
        <v>-188472462.31999999</v>
      </c>
      <c r="H14" s="13">
        <f t="shared" si="1"/>
        <v>78.638902412342873</v>
      </c>
      <c r="I14" s="13">
        <f t="shared" si="2"/>
        <v>73.202949099571796</v>
      </c>
      <c r="J14" s="3"/>
    </row>
    <row r="15" spans="1:10" ht="102.75" customHeight="1">
      <c r="A15" s="12"/>
      <c r="B15" s="23" t="s">
        <v>129</v>
      </c>
      <c r="C15" s="57">
        <v>263461763</v>
      </c>
      <c r="D15" s="58">
        <v>167432998</v>
      </c>
      <c r="E15" s="59">
        <v>164615830.49000001</v>
      </c>
      <c r="F15" s="60">
        <v>118550897.95999999</v>
      </c>
      <c r="G15" s="13">
        <f t="shared" si="0"/>
        <v>-46064932.530000016</v>
      </c>
      <c r="H15" s="13">
        <f t="shared" si="1"/>
        <v>62.481867810927852</v>
      </c>
      <c r="I15" s="13">
        <f t="shared" si="2"/>
        <v>70.804978335274143</v>
      </c>
      <c r="J15" s="2"/>
    </row>
    <row r="16" spans="1:10" ht="45.75" customHeight="1">
      <c r="A16" s="12"/>
      <c r="B16" s="23" t="s">
        <v>130</v>
      </c>
      <c r="C16" s="46">
        <v>5066467193</v>
      </c>
      <c r="D16" s="48">
        <v>5330707430</v>
      </c>
      <c r="E16" s="59">
        <v>4229749960</v>
      </c>
      <c r="F16" s="60">
        <v>3998030571</v>
      </c>
      <c r="G16" s="13">
        <f t="shared" si="0"/>
        <v>-231719389</v>
      </c>
      <c r="H16" s="13">
        <f t="shared" si="1"/>
        <v>83.485193900869689</v>
      </c>
      <c r="I16" s="13">
        <f t="shared" si="2"/>
        <v>74.999999971861143</v>
      </c>
      <c r="J16" s="2"/>
    </row>
    <row r="17" spans="1:10" ht="52.5" customHeight="1">
      <c r="A17" s="18" t="s">
        <v>90</v>
      </c>
      <c r="B17" s="22" t="s">
        <v>13</v>
      </c>
      <c r="C17" s="33">
        <v>23092722556</v>
      </c>
      <c r="D17" s="55">
        <v>24394152633</v>
      </c>
      <c r="E17" s="34">
        <v>17368361400.029999</v>
      </c>
      <c r="F17" s="56">
        <v>17340893150.189999</v>
      </c>
      <c r="G17" s="19">
        <f t="shared" si="0"/>
        <v>-27468249.840000153</v>
      </c>
      <c r="H17" s="19">
        <f t="shared" si="1"/>
        <v>75.211406355017743</v>
      </c>
      <c r="I17" s="19">
        <f t="shared" si="2"/>
        <v>71.086269775698327</v>
      </c>
      <c r="J17" s="2"/>
    </row>
    <row r="18" spans="1:10" ht="34.5" customHeight="1">
      <c r="A18" s="12"/>
      <c r="B18" s="23" t="s">
        <v>14</v>
      </c>
      <c r="C18" s="57">
        <v>19439921457</v>
      </c>
      <c r="D18" s="58">
        <v>20796185042</v>
      </c>
      <c r="E18" s="59">
        <v>14651206446.4</v>
      </c>
      <c r="F18" s="60">
        <v>14755169834.200001</v>
      </c>
      <c r="G18" s="13">
        <f t="shared" si="0"/>
        <v>103963387.80000114</v>
      </c>
      <c r="H18" s="13">
        <f t="shared" si="1"/>
        <v>75.36659280649684</v>
      </c>
      <c r="I18" s="13">
        <f t="shared" si="2"/>
        <v>70.951329796308514</v>
      </c>
      <c r="J18" s="2"/>
    </row>
    <row r="19" spans="1:10" ht="42" customHeight="1">
      <c r="A19" s="12"/>
      <c r="B19" s="23" t="s">
        <v>15</v>
      </c>
      <c r="C19" s="57">
        <v>610729178</v>
      </c>
      <c r="D19" s="58">
        <v>678602777</v>
      </c>
      <c r="E19" s="59">
        <v>449160895.42000002</v>
      </c>
      <c r="F19" s="60">
        <v>469646891.89999998</v>
      </c>
      <c r="G19" s="13">
        <f t="shared" si="0"/>
        <v>20485996.479999959</v>
      </c>
      <c r="H19" s="13">
        <f t="shared" si="1"/>
        <v>73.545019887685797</v>
      </c>
      <c r="I19" s="13">
        <f t="shared" si="2"/>
        <v>69.207923665776562</v>
      </c>
      <c r="J19" s="2"/>
    </row>
    <row r="20" spans="1:10" ht="25.5">
      <c r="A20" s="12"/>
      <c r="B20" s="23" t="s">
        <v>16</v>
      </c>
      <c r="C20" s="57">
        <v>2719033087</v>
      </c>
      <c r="D20" s="58">
        <v>2706051409</v>
      </c>
      <c r="E20" s="59">
        <v>2077282283.28</v>
      </c>
      <c r="F20" s="60">
        <v>1993014301.79</v>
      </c>
      <c r="G20" s="13">
        <f t="shared" si="0"/>
        <v>-84267981.49000001</v>
      </c>
      <c r="H20" s="13">
        <f t="shared" si="1"/>
        <v>76.397830287969569</v>
      </c>
      <c r="I20" s="13">
        <f t="shared" si="2"/>
        <v>73.650274904662766</v>
      </c>
      <c r="J20" s="2"/>
    </row>
    <row r="21" spans="1:10" ht="42" customHeight="1">
      <c r="A21" s="12"/>
      <c r="B21" s="23" t="s">
        <v>17</v>
      </c>
      <c r="C21" s="57">
        <v>9341400</v>
      </c>
      <c r="D21" s="58">
        <v>9420840</v>
      </c>
      <c r="E21" s="59">
        <v>6942227.1399999997</v>
      </c>
      <c r="F21" s="60">
        <v>7368818.54</v>
      </c>
      <c r="G21" s="13">
        <f t="shared" si="0"/>
        <v>426591.40000000037</v>
      </c>
      <c r="H21" s="13">
        <f t="shared" si="1"/>
        <v>74.31677414520307</v>
      </c>
      <c r="I21" s="13">
        <f t="shared" si="2"/>
        <v>78.218275015815991</v>
      </c>
      <c r="J21" s="2"/>
    </row>
    <row r="22" spans="1:10" ht="66" customHeight="1">
      <c r="A22" s="12"/>
      <c r="B22" s="23" t="s">
        <v>18</v>
      </c>
      <c r="C22" s="57">
        <v>313697434</v>
      </c>
      <c r="D22" s="58">
        <v>201687565</v>
      </c>
      <c r="E22" s="59">
        <v>183769547.78999999</v>
      </c>
      <c r="F22" s="60">
        <v>113607303.76000001</v>
      </c>
      <c r="G22" s="13">
        <f t="shared" si="0"/>
        <v>-70162244.029999986</v>
      </c>
      <c r="H22" s="13">
        <f t="shared" si="1"/>
        <v>58.581782275592346</v>
      </c>
      <c r="I22" s="13">
        <f t="shared" si="2"/>
        <v>56.328363010381935</v>
      </c>
      <c r="J22" s="2"/>
    </row>
    <row r="23" spans="1:10" ht="66" customHeight="1">
      <c r="A23" s="12"/>
      <c r="B23" s="28" t="s">
        <v>150</v>
      </c>
      <c r="C23" s="49">
        <v>0</v>
      </c>
      <c r="D23" s="58">
        <v>2205000</v>
      </c>
      <c r="E23" s="50">
        <v>0</v>
      </c>
      <c r="F23" s="60">
        <v>2086000</v>
      </c>
      <c r="G23" s="13">
        <f t="shared" si="0"/>
        <v>2086000</v>
      </c>
      <c r="H23" s="13">
        <v>0</v>
      </c>
      <c r="I23" s="13">
        <f t="shared" si="2"/>
        <v>94.603174603174594</v>
      </c>
      <c r="J23" s="2"/>
    </row>
    <row r="24" spans="1:10" ht="47.25" customHeight="1">
      <c r="A24" s="18" t="s">
        <v>91</v>
      </c>
      <c r="B24" s="22" t="s">
        <v>19</v>
      </c>
      <c r="C24" s="33">
        <v>13809213395</v>
      </c>
      <c r="D24" s="55">
        <v>12114356963.92</v>
      </c>
      <c r="E24" s="34">
        <v>10062035666.040001</v>
      </c>
      <c r="F24" s="56">
        <v>8561826146.7399998</v>
      </c>
      <c r="G24" s="19">
        <f t="shared" si="0"/>
        <v>-1500209519.3000011</v>
      </c>
      <c r="H24" s="19">
        <f t="shared" si="1"/>
        <v>72.864654765080488</v>
      </c>
      <c r="I24" s="19">
        <f t="shared" si="2"/>
        <v>70.675036010904691</v>
      </c>
      <c r="J24" s="2"/>
    </row>
    <row r="25" spans="1:10" ht="54.75" customHeight="1">
      <c r="A25" s="12"/>
      <c r="B25" s="23" t="s">
        <v>20</v>
      </c>
      <c r="C25" s="57">
        <v>3852227016</v>
      </c>
      <c r="D25" s="58">
        <v>3502194295</v>
      </c>
      <c r="E25" s="59">
        <v>2772807514.9200001</v>
      </c>
      <c r="F25" s="60">
        <v>2775774217.48</v>
      </c>
      <c r="G25" s="13">
        <f t="shared" si="0"/>
        <v>2966702.5599999428</v>
      </c>
      <c r="H25" s="13">
        <f t="shared" si="1"/>
        <v>71.97933827376491</v>
      </c>
      <c r="I25" s="13">
        <f t="shared" si="2"/>
        <v>79.258144570759754</v>
      </c>
      <c r="J25" s="2"/>
    </row>
    <row r="26" spans="1:10" ht="47.25" customHeight="1">
      <c r="A26" s="12"/>
      <c r="B26" s="23" t="s">
        <v>21</v>
      </c>
      <c r="C26" s="57">
        <v>2525744607</v>
      </c>
      <c r="D26" s="58">
        <v>2820227621.9200001</v>
      </c>
      <c r="E26" s="59">
        <v>1945647796.3199999</v>
      </c>
      <c r="F26" s="60">
        <v>2090370107.54</v>
      </c>
      <c r="G26" s="13">
        <f t="shared" si="0"/>
        <v>144722311.22000003</v>
      </c>
      <c r="H26" s="13">
        <f t="shared" si="1"/>
        <v>77.032641816900849</v>
      </c>
      <c r="I26" s="13">
        <f t="shared" si="2"/>
        <v>74.120616764858298</v>
      </c>
      <c r="J26" s="2"/>
    </row>
    <row r="27" spans="1:10" ht="58.5" customHeight="1">
      <c r="A27" s="12"/>
      <c r="B27" s="23" t="s">
        <v>22</v>
      </c>
      <c r="C27" s="57">
        <v>7146459943</v>
      </c>
      <c r="D27" s="58">
        <v>5498251327</v>
      </c>
      <c r="E27" s="59">
        <v>5141150480.7399998</v>
      </c>
      <c r="F27" s="60">
        <v>3488282210.6100001</v>
      </c>
      <c r="G27" s="13">
        <f t="shared" si="0"/>
        <v>-1652868270.1299996</v>
      </c>
      <c r="H27" s="13">
        <f t="shared" si="1"/>
        <v>71.939820858798583</v>
      </c>
      <c r="I27" s="13">
        <f t="shared" si="2"/>
        <v>63.443484176146328</v>
      </c>
      <c r="J27" s="2"/>
    </row>
    <row r="28" spans="1:10" ht="51">
      <c r="A28" s="12"/>
      <c r="B28" s="23" t="s">
        <v>23</v>
      </c>
      <c r="C28" s="57">
        <v>65943911</v>
      </c>
      <c r="D28" s="58">
        <v>65943911</v>
      </c>
      <c r="E28" s="59">
        <v>51343562.530000001</v>
      </c>
      <c r="F28" s="60">
        <v>53511835.520000003</v>
      </c>
      <c r="G28" s="13">
        <f t="shared" si="0"/>
        <v>2168272.9900000021</v>
      </c>
      <c r="H28" s="13">
        <f t="shared" si="1"/>
        <v>77.859444111526841</v>
      </c>
      <c r="I28" s="13">
        <f t="shared" si="2"/>
        <v>81.147500517523142</v>
      </c>
      <c r="J28" s="2"/>
    </row>
    <row r="29" spans="1:10" ht="37.5" customHeight="1">
      <c r="A29" s="12"/>
      <c r="B29" s="23" t="s">
        <v>24</v>
      </c>
      <c r="C29" s="57">
        <v>12895212</v>
      </c>
      <c r="D29" s="58">
        <v>13075351</v>
      </c>
      <c r="E29" s="59">
        <v>9215871.6400000006</v>
      </c>
      <c r="F29" s="60">
        <v>9165902.8100000005</v>
      </c>
      <c r="G29" s="13">
        <f t="shared" si="0"/>
        <v>-49968.830000000075</v>
      </c>
      <c r="H29" s="13">
        <f t="shared" si="1"/>
        <v>71.467391462815812</v>
      </c>
      <c r="I29" s="13">
        <f t="shared" si="2"/>
        <v>70.100625291053376</v>
      </c>
      <c r="J29" s="2"/>
    </row>
    <row r="30" spans="1:10" ht="57.75" customHeight="1">
      <c r="A30" s="12"/>
      <c r="B30" s="23" t="s">
        <v>25</v>
      </c>
      <c r="C30" s="57">
        <v>205942706</v>
      </c>
      <c r="D30" s="58">
        <v>214664458</v>
      </c>
      <c r="E30" s="59">
        <v>141870439.88999999</v>
      </c>
      <c r="F30" s="60">
        <v>144721872.78</v>
      </c>
      <c r="G30" s="13">
        <f t="shared" si="0"/>
        <v>2851432.8900000155</v>
      </c>
      <c r="H30" s="13">
        <f t="shared" si="1"/>
        <v>68.888305221161843</v>
      </c>
      <c r="I30" s="13">
        <f t="shared" si="2"/>
        <v>67.417715130093868</v>
      </c>
      <c r="J30" s="2"/>
    </row>
    <row r="31" spans="1:10" ht="94.5" customHeight="1">
      <c r="A31" s="18" t="s">
        <v>92</v>
      </c>
      <c r="B31" s="22" t="s">
        <v>26</v>
      </c>
      <c r="C31" s="33">
        <v>34634360</v>
      </c>
      <c r="D31" s="55">
        <v>5820026</v>
      </c>
      <c r="E31" s="34">
        <v>32334734.199999999</v>
      </c>
      <c r="F31" s="56">
        <v>5386646.71</v>
      </c>
      <c r="G31" s="19">
        <f t="shared" si="0"/>
        <v>-26948087.489999998</v>
      </c>
      <c r="H31" s="19">
        <f t="shared" si="1"/>
        <v>93.360276326746032</v>
      </c>
      <c r="I31" s="19">
        <f t="shared" si="2"/>
        <v>92.553653712199917</v>
      </c>
      <c r="J31" s="2"/>
    </row>
    <row r="32" spans="1:10" ht="81" customHeight="1">
      <c r="A32" s="12"/>
      <c r="B32" s="23" t="s">
        <v>140</v>
      </c>
      <c r="C32" s="57">
        <v>16310690</v>
      </c>
      <c r="D32" s="48">
        <v>0</v>
      </c>
      <c r="E32" s="59">
        <v>14372772.66</v>
      </c>
      <c r="F32" s="47">
        <v>0</v>
      </c>
      <c r="G32" s="13">
        <f t="shared" ref="G32" si="3">F32-E32</f>
        <v>-14372772.66</v>
      </c>
      <c r="H32" s="13">
        <v>0</v>
      </c>
      <c r="I32" s="13">
        <v>0</v>
      </c>
      <c r="J32" s="2"/>
    </row>
    <row r="33" spans="1:10" ht="108.75" customHeight="1">
      <c r="A33" s="12"/>
      <c r="B33" s="23" t="s">
        <v>27</v>
      </c>
      <c r="C33" s="57">
        <v>18323670</v>
      </c>
      <c r="D33" s="58">
        <v>5820026</v>
      </c>
      <c r="E33" s="59">
        <v>17961961.539999999</v>
      </c>
      <c r="F33" s="60">
        <v>5386646.71</v>
      </c>
      <c r="G33" s="13">
        <f t="shared" si="0"/>
        <v>-12575314.829999998</v>
      </c>
      <c r="H33" s="13">
        <f t="shared" si="1"/>
        <v>98.026004288442209</v>
      </c>
      <c r="I33" s="13">
        <f t="shared" si="2"/>
        <v>92.553653712199917</v>
      </c>
      <c r="J33" s="2"/>
    </row>
    <row r="34" spans="1:10" ht="63.75" customHeight="1">
      <c r="A34" s="18" t="s">
        <v>93</v>
      </c>
      <c r="B34" s="22" t="s">
        <v>28</v>
      </c>
      <c r="C34" s="33">
        <v>3943613105</v>
      </c>
      <c r="D34" s="55">
        <v>3365246690</v>
      </c>
      <c r="E34" s="34">
        <v>2332774397.4400001</v>
      </c>
      <c r="F34" s="56">
        <v>1401678546.51</v>
      </c>
      <c r="G34" s="19">
        <f t="shared" si="0"/>
        <v>-931095850.93000007</v>
      </c>
      <c r="H34" s="19">
        <f t="shared" si="1"/>
        <v>59.153226630734615</v>
      </c>
      <c r="I34" s="19">
        <f t="shared" si="2"/>
        <v>41.651583840054236</v>
      </c>
      <c r="J34" s="2"/>
    </row>
    <row r="35" spans="1:10" ht="52.5" customHeight="1">
      <c r="A35" s="12"/>
      <c r="B35" s="23" t="s">
        <v>29</v>
      </c>
      <c r="C35" s="57">
        <v>2800899777</v>
      </c>
      <c r="D35" s="58">
        <v>2258286411</v>
      </c>
      <c r="E35" s="59">
        <v>1743497308.1600001</v>
      </c>
      <c r="F35" s="60">
        <v>844205611.79999995</v>
      </c>
      <c r="G35" s="13">
        <f t="shared" si="0"/>
        <v>-899291696.36000013</v>
      </c>
      <c r="H35" s="13">
        <f t="shared" si="1"/>
        <v>62.247757755453605</v>
      </c>
      <c r="I35" s="13">
        <f t="shared" si="2"/>
        <v>37.382575021835876</v>
      </c>
      <c r="J35" s="2"/>
    </row>
    <row r="36" spans="1:10" ht="47.25" customHeight="1">
      <c r="A36" s="12"/>
      <c r="B36" s="23" t="s">
        <v>30</v>
      </c>
      <c r="C36" s="57">
        <v>1093291797</v>
      </c>
      <c r="D36" s="58">
        <v>1106960279</v>
      </c>
      <c r="E36" s="59">
        <v>589277089.27999997</v>
      </c>
      <c r="F36" s="60">
        <v>557472934.71000004</v>
      </c>
      <c r="G36" s="13">
        <f t="shared" si="0"/>
        <v>-31804154.569999933</v>
      </c>
      <c r="H36" s="13">
        <f t="shared" si="1"/>
        <v>53.899342416816829</v>
      </c>
      <c r="I36" s="13">
        <f t="shared" si="2"/>
        <v>50.360699049979196</v>
      </c>
      <c r="J36" s="2"/>
    </row>
    <row r="37" spans="1:10" ht="47.25" customHeight="1">
      <c r="A37" s="12"/>
      <c r="B37" s="35" t="s">
        <v>161</v>
      </c>
      <c r="C37" s="57">
        <v>49421531</v>
      </c>
      <c r="D37" s="48">
        <v>0</v>
      </c>
      <c r="E37" s="59">
        <v>0</v>
      </c>
      <c r="F37" s="47">
        <v>0</v>
      </c>
      <c r="G37" s="13">
        <f t="shared" si="0"/>
        <v>0</v>
      </c>
      <c r="H37" s="13"/>
      <c r="I37" s="13" t="e">
        <f t="shared" si="2"/>
        <v>#DIV/0!</v>
      </c>
      <c r="J37" s="2"/>
    </row>
    <row r="38" spans="1:10" ht="49.5" customHeight="1">
      <c r="A38" s="18" t="s">
        <v>94</v>
      </c>
      <c r="B38" s="22" t="s">
        <v>31</v>
      </c>
      <c r="C38" s="33">
        <v>926514562</v>
      </c>
      <c r="D38" s="55">
        <v>550741111</v>
      </c>
      <c r="E38" s="34">
        <v>475949602.02999997</v>
      </c>
      <c r="F38" s="56">
        <v>373116937.42000002</v>
      </c>
      <c r="G38" s="19">
        <f t="shared" si="0"/>
        <v>-102832664.60999995</v>
      </c>
      <c r="H38" s="19">
        <f t="shared" si="1"/>
        <v>51.369899789011619</v>
      </c>
      <c r="I38" s="19">
        <f t="shared" si="2"/>
        <v>67.748154253914052</v>
      </c>
      <c r="J38" s="2"/>
    </row>
    <row r="39" spans="1:10" ht="41.45" customHeight="1">
      <c r="A39" s="12"/>
      <c r="B39" s="23" t="s">
        <v>32</v>
      </c>
      <c r="C39" s="57">
        <v>857084386</v>
      </c>
      <c r="D39" s="58">
        <v>483793864</v>
      </c>
      <c r="E39" s="59">
        <v>426422268.80000001</v>
      </c>
      <c r="F39" s="60">
        <v>327980257.14999998</v>
      </c>
      <c r="G39" s="13">
        <f t="shared" si="0"/>
        <v>-98442011.650000036</v>
      </c>
      <c r="H39" s="13">
        <f t="shared" si="1"/>
        <v>49.752658637279154</v>
      </c>
      <c r="I39" s="13">
        <f t="shared" si="2"/>
        <v>67.793389200570758</v>
      </c>
      <c r="J39" s="2"/>
    </row>
    <row r="40" spans="1:10" ht="33.75" customHeight="1">
      <c r="A40" s="12"/>
      <c r="B40" s="23" t="s">
        <v>33</v>
      </c>
      <c r="C40" s="57">
        <v>12293201</v>
      </c>
      <c r="D40" s="58">
        <v>12355370</v>
      </c>
      <c r="E40" s="59">
        <v>9364384</v>
      </c>
      <c r="F40" s="60">
        <v>9341076.9700000007</v>
      </c>
      <c r="G40" s="13">
        <f t="shared" si="0"/>
        <v>-23307.029999999329</v>
      </c>
      <c r="H40" s="13">
        <f t="shared" si="1"/>
        <v>76.175310238561948</v>
      </c>
      <c r="I40" s="13">
        <f t="shared" si="2"/>
        <v>75.603377074098148</v>
      </c>
      <c r="J40" s="2"/>
    </row>
    <row r="41" spans="1:10" ht="55.5" customHeight="1">
      <c r="A41" s="12"/>
      <c r="B41" s="23" t="s">
        <v>131</v>
      </c>
      <c r="C41" s="57">
        <v>55817162</v>
      </c>
      <c r="D41" s="58">
        <v>53092633</v>
      </c>
      <c r="E41" s="59">
        <v>39579260.270000003</v>
      </c>
      <c r="F41" s="60">
        <v>35313428.909999996</v>
      </c>
      <c r="G41" s="13">
        <f t="shared" si="0"/>
        <v>-4265831.3600000069</v>
      </c>
      <c r="H41" s="13">
        <f t="shared" si="1"/>
        <v>70.908765067632785</v>
      </c>
      <c r="I41" s="13">
        <f t="shared" si="2"/>
        <v>66.512860475388351</v>
      </c>
      <c r="J41" s="2"/>
    </row>
    <row r="42" spans="1:10" ht="38.25" customHeight="1">
      <c r="A42" s="12"/>
      <c r="B42" s="23" t="s">
        <v>117</v>
      </c>
      <c r="C42" s="57">
        <v>1319813</v>
      </c>
      <c r="D42" s="58">
        <v>1499244</v>
      </c>
      <c r="E42" s="59">
        <v>583688.95999999996</v>
      </c>
      <c r="F42" s="60">
        <v>482174.39</v>
      </c>
      <c r="G42" s="13">
        <f t="shared" si="0"/>
        <v>-101514.56999999995</v>
      </c>
      <c r="H42" s="13">
        <f t="shared" si="1"/>
        <v>44.225125832220172</v>
      </c>
      <c r="I42" s="13">
        <f t="shared" si="2"/>
        <v>32.161168562288729</v>
      </c>
      <c r="J42" s="2"/>
    </row>
    <row r="43" spans="1:10" ht="61.5" customHeight="1">
      <c r="A43" s="18" t="s">
        <v>95</v>
      </c>
      <c r="B43" s="22" t="s">
        <v>34</v>
      </c>
      <c r="C43" s="33">
        <v>426529264</v>
      </c>
      <c r="D43" s="55">
        <v>442660207</v>
      </c>
      <c r="E43" s="34">
        <v>300804436.06999999</v>
      </c>
      <c r="F43" s="56">
        <v>302359645.36000001</v>
      </c>
      <c r="G43" s="19">
        <f t="shared" si="0"/>
        <v>1555209.2900000215</v>
      </c>
      <c r="H43" s="19">
        <f t="shared" si="1"/>
        <v>70.523750996367738</v>
      </c>
      <c r="I43" s="19">
        <f t="shared" si="2"/>
        <v>68.30513350390224</v>
      </c>
      <c r="J43" s="2"/>
    </row>
    <row r="44" spans="1:10" ht="42" customHeight="1">
      <c r="A44" s="12"/>
      <c r="B44" s="23" t="s">
        <v>35</v>
      </c>
      <c r="C44" s="57">
        <v>68387102</v>
      </c>
      <c r="D44" s="58">
        <v>71213527</v>
      </c>
      <c r="E44" s="59">
        <v>52827491.270000003</v>
      </c>
      <c r="F44" s="60">
        <v>50900197.119999997</v>
      </c>
      <c r="G44" s="13">
        <f t="shared" si="0"/>
        <v>-1927294.150000006</v>
      </c>
      <c r="H44" s="13">
        <f t="shared" si="1"/>
        <v>77.24774076550284</v>
      </c>
      <c r="I44" s="13">
        <f t="shared" si="2"/>
        <v>71.47546156504788</v>
      </c>
      <c r="J44" s="2"/>
    </row>
    <row r="45" spans="1:10" ht="43.15" customHeight="1">
      <c r="A45" s="12"/>
      <c r="B45" s="23" t="s">
        <v>5</v>
      </c>
      <c r="C45" s="57">
        <v>2884100</v>
      </c>
      <c r="D45" s="48">
        <v>0</v>
      </c>
      <c r="E45" s="59">
        <v>2170424.9500000002</v>
      </c>
      <c r="F45" s="47">
        <v>0</v>
      </c>
      <c r="G45" s="13">
        <f t="shared" si="0"/>
        <v>-2170424.9500000002</v>
      </c>
      <c r="H45" s="13">
        <f t="shared" si="1"/>
        <v>75.254843798758714</v>
      </c>
      <c r="I45" s="13">
        <v>0</v>
      </c>
      <c r="J45" s="2"/>
    </row>
    <row r="46" spans="1:10" ht="36.75" customHeight="1">
      <c r="A46" s="12"/>
      <c r="B46" s="23" t="s">
        <v>36</v>
      </c>
      <c r="C46" s="57">
        <v>355258062</v>
      </c>
      <c r="D46" s="58">
        <v>371446680</v>
      </c>
      <c r="E46" s="59">
        <v>245806519.84999999</v>
      </c>
      <c r="F46" s="60">
        <v>251459448.24000001</v>
      </c>
      <c r="G46" s="13">
        <f t="shared" si="0"/>
        <v>5652928.3900000155</v>
      </c>
      <c r="H46" s="13">
        <f t="shared" si="1"/>
        <v>69.190975840542649</v>
      </c>
      <c r="I46" s="13">
        <f t="shared" si="2"/>
        <v>67.697320175267151</v>
      </c>
      <c r="J46" s="2"/>
    </row>
    <row r="47" spans="1:10" ht="49.5" customHeight="1">
      <c r="A47" s="20" t="s">
        <v>135</v>
      </c>
      <c r="B47" s="24" t="s">
        <v>136</v>
      </c>
      <c r="C47" s="33">
        <v>65775268</v>
      </c>
      <c r="D47" s="55">
        <v>1280507476.3499999</v>
      </c>
      <c r="E47" s="34">
        <v>59305251</v>
      </c>
      <c r="F47" s="56">
        <v>771313012.12</v>
      </c>
      <c r="G47" s="19">
        <f t="shared" ref="G47:G50" si="4">F47-E47</f>
        <v>712007761.12</v>
      </c>
      <c r="H47" s="19">
        <v>0</v>
      </c>
      <c r="I47" s="19">
        <f t="shared" ref="I47:I50" si="5">F47/D47*100</f>
        <v>60.234947969111097</v>
      </c>
      <c r="J47" s="2"/>
    </row>
    <row r="48" spans="1:10" ht="54" customHeight="1">
      <c r="A48" s="14"/>
      <c r="B48" s="25" t="s">
        <v>137</v>
      </c>
      <c r="C48" s="57">
        <v>31577256</v>
      </c>
      <c r="D48" s="58">
        <v>116007079</v>
      </c>
      <c r="E48" s="59">
        <v>31555050</v>
      </c>
      <c r="F48" s="60">
        <v>53886428.490000002</v>
      </c>
      <c r="G48" s="13">
        <f t="shared" si="4"/>
        <v>22331378.490000002</v>
      </c>
      <c r="H48" s="13">
        <v>0</v>
      </c>
      <c r="I48" s="13">
        <f t="shared" si="5"/>
        <v>46.450982952514472</v>
      </c>
      <c r="J48" s="2"/>
    </row>
    <row r="49" spans="1:10" ht="49.5" customHeight="1">
      <c r="A49" s="14"/>
      <c r="B49" s="25" t="s">
        <v>138</v>
      </c>
      <c r="C49" s="57">
        <v>7926124</v>
      </c>
      <c r="D49" s="58">
        <v>9063063</v>
      </c>
      <c r="E49" s="59">
        <v>2512290</v>
      </c>
      <c r="F49" s="60">
        <v>1861159</v>
      </c>
      <c r="G49" s="13">
        <f t="shared" si="4"/>
        <v>-651131</v>
      </c>
      <c r="H49" s="13">
        <v>0</v>
      </c>
      <c r="I49" s="13">
        <f t="shared" si="5"/>
        <v>20.535651136927989</v>
      </c>
      <c r="J49" s="2"/>
    </row>
    <row r="50" spans="1:10" ht="36.75" customHeight="1">
      <c r="A50" s="14"/>
      <c r="B50" s="25" t="s">
        <v>139</v>
      </c>
      <c r="C50" s="57">
        <v>26271888</v>
      </c>
      <c r="D50" s="58">
        <v>1155437334.3499999</v>
      </c>
      <c r="E50" s="59">
        <v>25237911</v>
      </c>
      <c r="F50" s="60">
        <v>715565424.63</v>
      </c>
      <c r="G50" s="13">
        <f t="shared" si="4"/>
        <v>690327513.63</v>
      </c>
      <c r="H50" s="13">
        <v>0</v>
      </c>
      <c r="I50" s="13">
        <f t="shared" si="5"/>
        <v>61.930266865796469</v>
      </c>
      <c r="J50" s="2"/>
    </row>
    <row r="51" spans="1:10" ht="86.25" customHeight="1">
      <c r="A51" s="18" t="s">
        <v>96</v>
      </c>
      <c r="B51" s="22" t="s">
        <v>37</v>
      </c>
      <c r="C51" s="33">
        <v>1053949718</v>
      </c>
      <c r="D51" s="55">
        <v>1077768556</v>
      </c>
      <c r="E51" s="34">
        <v>708628387.61000001</v>
      </c>
      <c r="F51" s="56">
        <v>745890373.17999995</v>
      </c>
      <c r="G51" s="19">
        <f t="shared" si="0"/>
        <v>37261985.569999933</v>
      </c>
      <c r="H51" s="19">
        <f t="shared" si="1"/>
        <v>67.235502368624395</v>
      </c>
      <c r="I51" s="19">
        <f t="shared" si="2"/>
        <v>69.206915439088007</v>
      </c>
      <c r="J51" s="2"/>
    </row>
    <row r="52" spans="1:10" ht="60.75" customHeight="1">
      <c r="A52" s="12"/>
      <c r="B52" s="23" t="s">
        <v>38</v>
      </c>
      <c r="C52" s="57">
        <v>327419013</v>
      </c>
      <c r="D52" s="58">
        <v>299293282</v>
      </c>
      <c r="E52" s="59">
        <v>187158528.72</v>
      </c>
      <c r="F52" s="60">
        <v>194021850.16999999</v>
      </c>
      <c r="G52" s="13">
        <f t="shared" si="0"/>
        <v>6863321.4499999881</v>
      </c>
      <c r="H52" s="13">
        <f t="shared" si="1"/>
        <v>57.161777810380244</v>
      </c>
      <c r="I52" s="13">
        <f t="shared" si="2"/>
        <v>64.82666395766276</v>
      </c>
    </row>
    <row r="53" spans="1:10" ht="40.9" customHeight="1">
      <c r="A53" s="12"/>
      <c r="B53" s="23" t="s">
        <v>39</v>
      </c>
      <c r="C53" s="57">
        <v>688889566</v>
      </c>
      <c r="D53" s="58">
        <v>734397633</v>
      </c>
      <c r="E53" s="59">
        <v>495096392.39999998</v>
      </c>
      <c r="F53" s="60">
        <v>521793200.5</v>
      </c>
      <c r="G53" s="13">
        <f t="shared" si="0"/>
        <v>26696808.100000024</v>
      </c>
      <c r="H53" s="13">
        <f t="shared" si="1"/>
        <v>71.868760514802162</v>
      </c>
      <c r="I53" s="13">
        <f t="shared" si="2"/>
        <v>71.050501397789773</v>
      </c>
    </row>
    <row r="54" spans="1:10" ht="72" customHeight="1">
      <c r="A54" s="12"/>
      <c r="B54" s="30" t="s">
        <v>151</v>
      </c>
      <c r="C54" s="57">
        <v>950000</v>
      </c>
      <c r="D54" s="58">
        <v>950000</v>
      </c>
      <c r="E54" s="59">
        <v>948118.42</v>
      </c>
      <c r="F54" s="60">
        <v>0</v>
      </c>
      <c r="G54" s="13">
        <f t="shared" si="0"/>
        <v>-948118.42</v>
      </c>
      <c r="H54" s="13">
        <v>0</v>
      </c>
      <c r="I54" s="13">
        <f t="shared" ref="I54" si="6">F54/D54*100</f>
        <v>0</v>
      </c>
    </row>
    <row r="55" spans="1:10" ht="78.75" customHeight="1">
      <c r="A55" s="12"/>
      <c r="B55" s="23" t="s">
        <v>40</v>
      </c>
      <c r="C55" s="57">
        <v>36083598</v>
      </c>
      <c r="D55" s="58">
        <v>42620100</v>
      </c>
      <c r="E55" s="59">
        <v>25425348.07</v>
      </c>
      <c r="F55" s="60">
        <v>30075322.510000002</v>
      </c>
      <c r="G55" s="13">
        <f t="shared" si="0"/>
        <v>4649974.4400000013</v>
      </c>
      <c r="H55" s="13">
        <f t="shared" si="1"/>
        <v>70.462341560284543</v>
      </c>
      <c r="I55" s="13">
        <f t="shared" si="2"/>
        <v>70.566053364492348</v>
      </c>
    </row>
    <row r="56" spans="1:10" ht="64.5" customHeight="1">
      <c r="A56" s="12"/>
      <c r="B56" s="23" t="s">
        <v>6</v>
      </c>
      <c r="C56" s="57">
        <v>607541</v>
      </c>
      <c r="D56" s="58">
        <v>507541</v>
      </c>
      <c r="E56" s="59">
        <v>0</v>
      </c>
      <c r="F56" s="60">
        <v>0</v>
      </c>
      <c r="G56" s="13">
        <f t="shared" si="0"/>
        <v>0</v>
      </c>
      <c r="H56" s="13">
        <f t="shared" si="1"/>
        <v>0</v>
      </c>
      <c r="I56" s="13">
        <f t="shared" si="2"/>
        <v>0</v>
      </c>
    </row>
    <row r="57" spans="1:10" ht="52.5" customHeight="1">
      <c r="A57" s="18" t="s">
        <v>97</v>
      </c>
      <c r="B57" s="22" t="s">
        <v>41</v>
      </c>
      <c r="C57" s="33">
        <v>2389615797</v>
      </c>
      <c r="D57" s="55">
        <v>3388500178.3600001</v>
      </c>
      <c r="E57" s="34">
        <v>1531567072.2</v>
      </c>
      <c r="F57" s="56">
        <v>2030899734.22</v>
      </c>
      <c r="G57" s="19">
        <f t="shared" si="0"/>
        <v>499332662.01999998</v>
      </c>
      <c r="H57" s="19">
        <f t="shared" si="1"/>
        <v>64.092607444375716</v>
      </c>
      <c r="I57" s="19">
        <f t="shared" si="2"/>
        <v>59.935063518365673</v>
      </c>
    </row>
    <row r="58" spans="1:10" ht="21.75" customHeight="1">
      <c r="A58" s="12"/>
      <c r="B58" s="23" t="s">
        <v>42</v>
      </c>
      <c r="C58" s="57">
        <v>1242583348</v>
      </c>
      <c r="D58" s="58">
        <v>1679962403</v>
      </c>
      <c r="E58" s="59">
        <v>685658353.75999999</v>
      </c>
      <c r="F58" s="60">
        <v>956653017.74000001</v>
      </c>
      <c r="G58" s="13">
        <f t="shared" si="0"/>
        <v>270994663.98000002</v>
      </c>
      <c r="H58" s="13">
        <f t="shared" si="1"/>
        <v>55.180069398451323</v>
      </c>
      <c r="I58" s="13">
        <f t="shared" si="2"/>
        <v>56.94490638788421</v>
      </c>
    </row>
    <row r="59" spans="1:10" ht="26.25" customHeight="1">
      <c r="A59" s="12"/>
      <c r="B59" s="23" t="s">
        <v>43</v>
      </c>
      <c r="C59" s="57">
        <v>676040263</v>
      </c>
      <c r="D59" s="58">
        <v>912353144.36000001</v>
      </c>
      <c r="E59" s="59">
        <v>488924199.54000002</v>
      </c>
      <c r="F59" s="60">
        <v>574855431.88</v>
      </c>
      <c r="G59" s="13">
        <f t="shared" si="0"/>
        <v>85931232.339999974</v>
      </c>
      <c r="H59" s="13">
        <f t="shared" si="1"/>
        <v>72.321757489760643</v>
      </c>
      <c r="I59" s="13">
        <f t="shared" si="2"/>
        <v>63.007995909659655</v>
      </c>
    </row>
    <row r="60" spans="1:10" ht="69.75" customHeight="1">
      <c r="A60" s="12"/>
      <c r="B60" s="23" t="s">
        <v>44</v>
      </c>
      <c r="C60" s="57">
        <v>434395661</v>
      </c>
      <c r="D60" s="58">
        <v>599639913</v>
      </c>
      <c r="E60" s="59">
        <v>336262050.92000002</v>
      </c>
      <c r="F60" s="60">
        <v>395294034.49000001</v>
      </c>
      <c r="G60" s="13">
        <f t="shared" si="0"/>
        <v>59031983.569999993</v>
      </c>
      <c r="H60" s="13">
        <f t="shared" si="1"/>
        <v>77.409164296417771</v>
      </c>
      <c r="I60" s="13">
        <f t="shared" si="2"/>
        <v>65.921901781411279</v>
      </c>
    </row>
    <row r="61" spans="1:10" ht="67.5" customHeight="1">
      <c r="A61" s="12"/>
      <c r="B61" s="23" t="s">
        <v>119</v>
      </c>
      <c r="C61" s="57">
        <v>23367647</v>
      </c>
      <c r="D61" s="58">
        <v>49720113</v>
      </c>
      <c r="E61" s="59">
        <v>19778653.48</v>
      </c>
      <c r="F61" s="60">
        <v>41673460</v>
      </c>
      <c r="G61" s="13">
        <f t="shared" si="0"/>
        <v>21894806.52</v>
      </c>
      <c r="H61" s="13">
        <f t="shared" si="1"/>
        <v>84.64118565296711</v>
      </c>
      <c r="I61" s="13">
        <f t="shared" si="2"/>
        <v>83.816100739754944</v>
      </c>
    </row>
    <row r="62" spans="1:10" ht="67.5" customHeight="1">
      <c r="A62" s="12"/>
      <c r="B62" s="28" t="s">
        <v>152</v>
      </c>
      <c r="C62" s="57">
        <v>13228878</v>
      </c>
      <c r="D62" s="58">
        <v>146824605</v>
      </c>
      <c r="E62" s="59">
        <v>943814.5</v>
      </c>
      <c r="F62" s="60">
        <v>62423790.109999999</v>
      </c>
      <c r="G62" s="13">
        <f t="shared" si="0"/>
        <v>61479975.609999999</v>
      </c>
      <c r="H62" s="13">
        <v>0</v>
      </c>
      <c r="I62" s="13">
        <f t="shared" si="2"/>
        <v>42.515891740352373</v>
      </c>
    </row>
    <row r="63" spans="1:10" ht="52.5" customHeight="1">
      <c r="A63" s="18" t="s">
        <v>98</v>
      </c>
      <c r="B63" s="22" t="s">
        <v>45</v>
      </c>
      <c r="C63" s="33">
        <v>2289750357</v>
      </c>
      <c r="D63" s="55">
        <v>1029545397.2</v>
      </c>
      <c r="E63" s="34">
        <v>1513247837.23</v>
      </c>
      <c r="F63" s="56">
        <v>843075278.42999995</v>
      </c>
      <c r="G63" s="19">
        <f t="shared" si="0"/>
        <v>-670172558.80000007</v>
      </c>
      <c r="H63" s="19">
        <f t="shared" si="1"/>
        <v>66.087896115130945</v>
      </c>
      <c r="I63" s="19">
        <f t="shared" si="2"/>
        <v>81.888111075321888</v>
      </c>
    </row>
    <row r="64" spans="1:10" ht="44.45" customHeight="1">
      <c r="A64" s="12"/>
      <c r="B64" s="23" t="s">
        <v>46</v>
      </c>
      <c r="C64" s="57">
        <v>1685077178</v>
      </c>
      <c r="D64" s="58">
        <v>397800595.19999999</v>
      </c>
      <c r="E64" s="59">
        <v>1042702536.2</v>
      </c>
      <c r="F64" s="60">
        <v>350043834.58999997</v>
      </c>
      <c r="G64" s="13">
        <f t="shared" si="0"/>
        <v>-692658701.61000013</v>
      </c>
      <c r="H64" s="13">
        <f t="shared" si="1"/>
        <v>61.8786219298022</v>
      </c>
      <c r="I64" s="13">
        <f t="shared" si="2"/>
        <v>87.994799106323711</v>
      </c>
    </row>
    <row r="65" spans="1:9" ht="50.45" customHeight="1">
      <c r="A65" s="12"/>
      <c r="B65" s="23" t="s">
        <v>132</v>
      </c>
      <c r="C65" s="57">
        <v>589930742</v>
      </c>
      <c r="D65" s="58">
        <v>612667194</v>
      </c>
      <c r="E65" s="59">
        <v>459882951.81</v>
      </c>
      <c r="F65" s="60">
        <v>480465490.13</v>
      </c>
      <c r="G65" s="13">
        <f t="shared" si="0"/>
        <v>20582538.319999993</v>
      </c>
      <c r="H65" s="13">
        <f t="shared" si="1"/>
        <v>77.955413927216568</v>
      </c>
      <c r="I65" s="13">
        <f t="shared" si="2"/>
        <v>78.421938506797218</v>
      </c>
    </row>
    <row r="66" spans="1:9" ht="42.6" customHeight="1">
      <c r="A66" s="12"/>
      <c r="B66" s="23" t="s">
        <v>47</v>
      </c>
      <c r="C66" s="57">
        <v>14742437</v>
      </c>
      <c r="D66" s="58">
        <v>19077608</v>
      </c>
      <c r="E66" s="59">
        <v>10662349.220000001</v>
      </c>
      <c r="F66" s="60">
        <v>12565953.710000001</v>
      </c>
      <c r="G66" s="13">
        <f t="shared" si="0"/>
        <v>1903604.4900000002</v>
      </c>
      <c r="H66" s="13">
        <f t="shared" si="1"/>
        <v>72.324197281629893</v>
      </c>
      <c r="I66" s="13">
        <f t="shared" si="2"/>
        <v>65.867553783472232</v>
      </c>
    </row>
    <row r="67" spans="1:9" ht="93.75" customHeight="1">
      <c r="A67" s="18" t="s">
        <v>99</v>
      </c>
      <c r="B67" s="22" t="s">
        <v>48</v>
      </c>
      <c r="C67" s="33">
        <v>592525326</v>
      </c>
      <c r="D67" s="55">
        <v>662226185</v>
      </c>
      <c r="E67" s="34">
        <v>484667637.94</v>
      </c>
      <c r="F67" s="56">
        <v>526182392.24000001</v>
      </c>
      <c r="G67" s="19">
        <f t="shared" si="0"/>
        <v>41514754.300000012</v>
      </c>
      <c r="H67" s="19">
        <f t="shared" si="1"/>
        <v>81.796948868308789</v>
      </c>
      <c r="I67" s="19">
        <f t="shared" si="2"/>
        <v>79.456597180614352</v>
      </c>
    </row>
    <row r="68" spans="1:9" ht="37.5" customHeight="1">
      <c r="A68" s="12"/>
      <c r="B68" s="23" t="s">
        <v>49</v>
      </c>
      <c r="C68" s="57">
        <v>136300523</v>
      </c>
      <c r="D68" s="58">
        <v>142932795</v>
      </c>
      <c r="E68" s="59">
        <v>88280967.75</v>
      </c>
      <c r="F68" s="60">
        <v>95918715.150000006</v>
      </c>
      <c r="G68" s="13">
        <f t="shared" si="0"/>
        <v>7637747.400000006</v>
      </c>
      <c r="H68" s="13">
        <f t="shared" si="1"/>
        <v>64.769353636302625</v>
      </c>
      <c r="I68" s="13">
        <f t="shared" si="2"/>
        <v>67.107562788511913</v>
      </c>
    </row>
    <row r="69" spans="1:9" ht="28.9" customHeight="1">
      <c r="A69" s="12"/>
      <c r="B69" s="23" t="s">
        <v>50</v>
      </c>
      <c r="C69" s="57">
        <v>441474255</v>
      </c>
      <c r="D69" s="58">
        <v>478531059</v>
      </c>
      <c r="E69" s="59">
        <v>384958419</v>
      </c>
      <c r="F69" s="60">
        <v>400929032.08999997</v>
      </c>
      <c r="G69" s="13">
        <f t="shared" si="0"/>
        <v>15970613.089999974</v>
      </c>
      <c r="H69" s="13">
        <f t="shared" si="1"/>
        <v>87.198384648726574</v>
      </c>
      <c r="I69" s="13">
        <f t="shared" si="2"/>
        <v>83.783283143174188</v>
      </c>
    </row>
    <row r="70" spans="1:9" ht="97.5" customHeight="1">
      <c r="A70" s="12"/>
      <c r="B70" s="23" t="s">
        <v>51</v>
      </c>
      <c r="C70" s="57">
        <v>14750548</v>
      </c>
      <c r="D70" s="58">
        <v>40762331</v>
      </c>
      <c r="E70" s="59">
        <v>11428251.189999999</v>
      </c>
      <c r="F70" s="60">
        <v>29334645</v>
      </c>
      <c r="G70" s="13">
        <f t="shared" si="0"/>
        <v>17906393.810000002</v>
      </c>
      <c r="H70" s="13">
        <f t="shared" si="1"/>
        <v>77.476790624999154</v>
      </c>
      <c r="I70" s="13">
        <f t="shared" si="2"/>
        <v>71.965082173539102</v>
      </c>
    </row>
    <row r="71" spans="1:9" ht="48" customHeight="1">
      <c r="A71" s="18" t="s">
        <v>100</v>
      </c>
      <c r="B71" s="22" t="s">
        <v>52</v>
      </c>
      <c r="C71" s="33">
        <v>111661453</v>
      </c>
      <c r="D71" s="55">
        <v>109867088</v>
      </c>
      <c r="E71" s="34">
        <v>82134895.689999998</v>
      </c>
      <c r="F71" s="56">
        <v>76811519.900000006</v>
      </c>
      <c r="G71" s="19">
        <f t="shared" si="0"/>
        <v>-5323375.7899999917</v>
      </c>
      <c r="H71" s="19">
        <f t="shared" si="1"/>
        <v>73.557072278111946</v>
      </c>
      <c r="I71" s="19">
        <f t="shared" si="2"/>
        <v>69.913129853773867</v>
      </c>
    </row>
    <row r="72" spans="1:9" ht="51">
      <c r="A72" s="12"/>
      <c r="B72" s="23" t="s">
        <v>53</v>
      </c>
      <c r="C72" s="57">
        <v>102558211</v>
      </c>
      <c r="D72" s="58">
        <v>100741846</v>
      </c>
      <c r="E72" s="59">
        <v>75575979.069999993</v>
      </c>
      <c r="F72" s="60">
        <v>70093104.870000005</v>
      </c>
      <c r="G72" s="13">
        <f t="shared" si="0"/>
        <v>-5482874.1999999881</v>
      </c>
      <c r="H72" s="13">
        <f t="shared" si="1"/>
        <v>73.690812596175249</v>
      </c>
      <c r="I72" s="13">
        <f t="shared" si="2"/>
        <v>69.576951041774635</v>
      </c>
    </row>
    <row r="73" spans="1:9" ht="59.45" customHeight="1">
      <c r="A73" s="12"/>
      <c r="B73" s="23" t="s">
        <v>54</v>
      </c>
      <c r="C73" s="57">
        <v>9103242</v>
      </c>
      <c r="D73" s="58">
        <v>9125242</v>
      </c>
      <c r="E73" s="59">
        <v>6558916.6200000001</v>
      </c>
      <c r="F73" s="60">
        <v>6718415.0300000003</v>
      </c>
      <c r="G73" s="13">
        <f t="shared" si="0"/>
        <v>159498.41000000015</v>
      </c>
      <c r="H73" s="13">
        <f t="shared" si="1"/>
        <v>72.050337890610834</v>
      </c>
      <c r="I73" s="13">
        <f t="shared" si="2"/>
        <v>73.624513519751048</v>
      </c>
    </row>
    <row r="74" spans="1:9" ht="53.25" customHeight="1">
      <c r="A74" s="18" t="s">
        <v>101</v>
      </c>
      <c r="B74" s="22" t="s">
        <v>55</v>
      </c>
      <c r="C74" s="33">
        <v>2051595031</v>
      </c>
      <c r="D74" s="55">
        <v>1177745697</v>
      </c>
      <c r="E74" s="34">
        <v>1764235651.51</v>
      </c>
      <c r="F74" s="56">
        <v>885231111.46000004</v>
      </c>
      <c r="G74" s="19">
        <f t="shared" ref="G74:G130" si="7">F74-E74</f>
        <v>-879004540.04999995</v>
      </c>
      <c r="H74" s="19">
        <f t="shared" ref="H74:H130" si="8">E74/C74*100</f>
        <v>85.993367348431633</v>
      </c>
      <c r="I74" s="19">
        <f t="shared" ref="I74:I130" si="9">F74/D74*100</f>
        <v>75.163179429557275</v>
      </c>
    </row>
    <row r="75" spans="1:9" ht="44.25" customHeight="1">
      <c r="A75" s="12"/>
      <c r="B75" s="23" t="s">
        <v>56</v>
      </c>
      <c r="C75" s="57">
        <v>1354524415</v>
      </c>
      <c r="D75" s="58">
        <v>68826157</v>
      </c>
      <c r="E75" s="59">
        <v>1225400335.8800001</v>
      </c>
      <c r="F75" s="60">
        <v>53830820</v>
      </c>
      <c r="G75" s="13">
        <f t="shared" si="7"/>
        <v>-1171569515.8800001</v>
      </c>
      <c r="H75" s="13">
        <f t="shared" si="8"/>
        <v>90.46720179495621</v>
      </c>
      <c r="I75" s="13">
        <f t="shared" si="9"/>
        <v>78.212735312244732</v>
      </c>
    </row>
    <row r="76" spans="1:9" ht="49.15" customHeight="1">
      <c r="A76" s="12"/>
      <c r="B76" s="23" t="s">
        <v>57</v>
      </c>
      <c r="C76" s="57">
        <v>161568152</v>
      </c>
      <c r="D76" s="58">
        <v>244989560</v>
      </c>
      <c r="E76" s="59">
        <v>138297247.81999999</v>
      </c>
      <c r="F76" s="60">
        <v>220258721.13</v>
      </c>
      <c r="G76" s="13">
        <f t="shared" si="7"/>
        <v>81961473.310000002</v>
      </c>
      <c r="H76" s="13">
        <f t="shared" si="8"/>
        <v>85.59684944592297</v>
      </c>
      <c r="I76" s="13">
        <f t="shared" si="9"/>
        <v>89.905349897358889</v>
      </c>
    </row>
    <row r="77" spans="1:9" ht="41.45" customHeight="1">
      <c r="A77" s="12"/>
      <c r="B77" s="23" t="s">
        <v>58</v>
      </c>
      <c r="C77" s="57">
        <v>420841060</v>
      </c>
      <c r="D77" s="58">
        <v>553112975</v>
      </c>
      <c r="E77" s="59">
        <v>315604415.42000002</v>
      </c>
      <c r="F77" s="60">
        <v>381876717</v>
      </c>
      <c r="G77" s="13">
        <f t="shared" si="7"/>
        <v>66272301.579999983</v>
      </c>
      <c r="H77" s="13">
        <f t="shared" si="8"/>
        <v>74.993731700038964</v>
      </c>
      <c r="I77" s="13">
        <f t="shared" si="9"/>
        <v>69.041359407632768</v>
      </c>
    </row>
    <row r="78" spans="1:9" ht="63.75">
      <c r="A78" s="12"/>
      <c r="B78" s="23" t="s">
        <v>59</v>
      </c>
      <c r="C78" s="57">
        <v>48501559</v>
      </c>
      <c r="D78" s="58">
        <v>51068119</v>
      </c>
      <c r="E78" s="59">
        <v>34950815.119999997</v>
      </c>
      <c r="F78" s="60">
        <v>31468956.440000001</v>
      </c>
      <c r="G78" s="13">
        <f t="shared" si="7"/>
        <v>-3481858.679999996</v>
      </c>
      <c r="H78" s="13">
        <f t="shared" si="8"/>
        <v>72.061219970269406</v>
      </c>
      <c r="I78" s="13">
        <f t="shared" si="9"/>
        <v>61.621530332848174</v>
      </c>
    </row>
    <row r="79" spans="1:9" ht="60.75" customHeight="1">
      <c r="A79" s="12"/>
      <c r="B79" s="23" t="s">
        <v>60</v>
      </c>
      <c r="C79" s="57">
        <v>66159845</v>
      </c>
      <c r="D79" s="58">
        <v>381000</v>
      </c>
      <c r="E79" s="59">
        <v>49982837.270000003</v>
      </c>
      <c r="F79" s="60">
        <v>44150</v>
      </c>
      <c r="G79" s="13">
        <f t="shared" si="7"/>
        <v>-49938687.270000003</v>
      </c>
      <c r="H79" s="13">
        <f t="shared" si="8"/>
        <v>75.548600922508214</v>
      </c>
      <c r="I79" s="13">
        <f t="shared" si="9"/>
        <v>11.587926509186351</v>
      </c>
    </row>
    <row r="80" spans="1:9" ht="60.75" customHeight="1">
      <c r="A80" s="12"/>
      <c r="B80" s="28" t="s">
        <v>55</v>
      </c>
      <c r="C80" s="51">
        <v>0</v>
      </c>
      <c r="D80" s="58">
        <v>259367886</v>
      </c>
      <c r="E80" s="50">
        <v>0</v>
      </c>
      <c r="F80" s="60">
        <v>197751746.88999999</v>
      </c>
      <c r="G80" s="13">
        <f t="shared" si="7"/>
        <v>197751746.88999999</v>
      </c>
      <c r="H80" s="13">
        <v>0</v>
      </c>
      <c r="I80" s="13">
        <f t="shared" si="9"/>
        <v>76.243728527748416</v>
      </c>
    </row>
    <row r="81" spans="1:9" ht="51">
      <c r="A81" s="18" t="s">
        <v>102</v>
      </c>
      <c r="B81" s="22" t="s">
        <v>61</v>
      </c>
      <c r="C81" s="33">
        <v>212051000</v>
      </c>
      <c r="D81" s="55">
        <v>228111317</v>
      </c>
      <c r="E81" s="34">
        <v>167798773</v>
      </c>
      <c r="F81" s="56">
        <v>177447010.30000001</v>
      </c>
      <c r="G81" s="19">
        <f t="shared" si="7"/>
        <v>9648237.3000000119</v>
      </c>
      <c r="H81" s="19">
        <f t="shared" si="8"/>
        <v>79.131328312528595</v>
      </c>
      <c r="I81" s="19">
        <f t="shared" si="9"/>
        <v>77.789656661357142</v>
      </c>
    </row>
    <row r="82" spans="1:9" ht="64.5" customHeight="1">
      <c r="A82" s="12"/>
      <c r="B82" s="23" t="s">
        <v>62</v>
      </c>
      <c r="C82" s="57">
        <v>212051000</v>
      </c>
      <c r="D82" s="58">
        <v>228111317</v>
      </c>
      <c r="E82" s="59">
        <v>167798773</v>
      </c>
      <c r="F82" s="60">
        <v>177447010.30000001</v>
      </c>
      <c r="G82" s="13">
        <f t="shared" si="7"/>
        <v>9648237.3000000119</v>
      </c>
      <c r="H82" s="13">
        <f t="shared" si="8"/>
        <v>79.131328312528595</v>
      </c>
      <c r="I82" s="13">
        <f t="shared" si="9"/>
        <v>77.789656661357142</v>
      </c>
    </row>
    <row r="83" spans="1:9" ht="54.75" customHeight="1">
      <c r="A83" s="18" t="s">
        <v>103</v>
      </c>
      <c r="B83" s="22" t="s">
        <v>63</v>
      </c>
      <c r="C83" s="33">
        <v>290302312</v>
      </c>
      <c r="D83" s="55">
        <v>303896144</v>
      </c>
      <c r="E83" s="34">
        <v>204247908.38</v>
      </c>
      <c r="F83" s="56">
        <v>192558915.13999999</v>
      </c>
      <c r="G83" s="19">
        <f t="shared" si="7"/>
        <v>-11688993.24000001</v>
      </c>
      <c r="H83" s="19">
        <f t="shared" si="8"/>
        <v>70.356969247974845</v>
      </c>
      <c r="I83" s="19">
        <f t="shared" si="9"/>
        <v>63.363395338112618</v>
      </c>
    </row>
    <row r="84" spans="1:9" ht="32.25" customHeight="1">
      <c r="A84" s="12"/>
      <c r="B84" s="23" t="s">
        <v>64</v>
      </c>
      <c r="C84" s="57">
        <v>155262012</v>
      </c>
      <c r="D84" s="58">
        <v>172091106</v>
      </c>
      <c r="E84" s="59">
        <v>109701502.81999999</v>
      </c>
      <c r="F84" s="60">
        <v>95934418.420000002</v>
      </c>
      <c r="G84" s="13">
        <f t="shared" si="7"/>
        <v>-13767084.399999991</v>
      </c>
      <c r="H84" s="13">
        <f t="shared" si="8"/>
        <v>70.655726669315598</v>
      </c>
      <c r="I84" s="13">
        <f t="shared" si="9"/>
        <v>55.746296627322508</v>
      </c>
    </row>
    <row r="85" spans="1:9" ht="36.75" customHeight="1">
      <c r="A85" s="12"/>
      <c r="B85" s="23" t="s">
        <v>65</v>
      </c>
      <c r="C85" s="57">
        <v>23945253</v>
      </c>
      <c r="D85" s="58">
        <v>21480236</v>
      </c>
      <c r="E85" s="59">
        <v>12252952.99</v>
      </c>
      <c r="F85" s="60">
        <v>11404043.869999999</v>
      </c>
      <c r="G85" s="13">
        <f t="shared" si="7"/>
        <v>-848909.12000000104</v>
      </c>
      <c r="H85" s="13">
        <f t="shared" si="8"/>
        <v>51.170697549113385</v>
      </c>
      <c r="I85" s="13">
        <f t="shared" si="9"/>
        <v>53.090868601257448</v>
      </c>
    </row>
    <row r="86" spans="1:9" ht="57.75" customHeight="1">
      <c r="A86" s="12"/>
      <c r="B86" s="23" t="s">
        <v>66</v>
      </c>
      <c r="C86" s="57">
        <v>90461741</v>
      </c>
      <c r="D86" s="58">
        <v>92956942</v>
      </c>
      <c r="E86" s="59">
        <v>66513493.240000002</v>
      </c>
      <c r="F86" s="60">
        <v>67893973.150000006</v>
      </c>
      <c r="G86" s="13">
        <f t="shared" si="7"/>
        <v>1380479.9100000039</v>
      </c>
      <c r="H86" s="13">
        <f t="shared" si="8"/>
        <v>73.526656136321762</v>
      </c>
      <c r="I86" s="13">
        <f t="shared" si="9"/>
        <v>73.038088053714162</v>
      </c>
    </row>
    <row r="87" spans="1:9" ht="38.25" customHeight="1">
      <c r="A87" s="12"/>
      <c r="B87" s="23" t="s">
        <v>120</v>
      </c>
      <c r="C87" s="57">
        <v>3240000</v>
      </c>
      <c r="D87" s="58">
        <v>11632201</v>
      </c>
      <c r="E87" s="59">
        <v>0</v>
      </c>
      <c r="F87" s="60">
        <v>11590820.699999999</v>
      </c>
      <c r="G87" s="13">
        <f t="shared" si="7"/>
        <v>11590820.699999999</v>
      </c>
      <c r="H87" s="13">
        <f t="shared" si="8"/>
        <v>0</v>
      </c>
      <c r="I87" s="13">
        <f t="shared" si="9"/>
        <v>99.644260789510071</v>
      </c>
    </row>
    <row r="88" spans="1:9" ht="38.25" customHeight="1">
      <c r="A88" s="12"/>
      <c r="B88" s="23" t="s">
        <v>141</v>
      </c>
      <c r="C88" s="57">
        <v>7647980</v>
      </c>
      <c r="D88" s="58">
        <v>5735659</v>
      </c>
      <c r="E88" s="59">
        <v>6234633.3300000001</v>
      </c>
      <c r="F88" s="60">
        <v>5735659</v>
      </c>
      <c r="G88" s="13">
        <f t="shared" ref="G88:G89" si="10">F88-E88</f>
        <v>-498974.33000000007</v>
      </c>
      <c r="H88" s="13">
        <v>0</v>
      </c>
      <c r="I88" s="13">
        <v>0</v>
      </c>
    </row>
    <row r="89" spans="1:9" ht="38.25" customHeight="1">
      <c r="A89" s="12"/>
      <c r="B89" s="27" t="s">
        <v>147</v>
      </c>
      <c r="C89" s="57">
        <v>9745326</v>
      </c>
      <c r="D89" s="48">
        <v>0</v>
      </c>
      <c r="E89" s="59">
        <v>9545326</v>
      </c>
      <c r="F89" s="47">
        <v>0</v>
      </c>
      <c r="G89" s="13">
        <f t="shared" si="10"/>
        <v>-9545326</v>
      </c>
      <c r="H89" s="13">
        <v>0</v>
      </c>
      <c r="I89" s="13">
        <v>0</v>
      </c>
    </row>
    <row r="90" spans="1:9" ht="76.5" customHeight="1">
      <c r="A90" s="18" t="s">
        <v>104</v>
      </c>
      <c r="B90" s="22" t="s">
        <v>67</v>
      </c>
      <c r="C90" s="33">
        <v>10826835901</v>
      </c>
      <c r="D90" s="55">
        <v>15896509766</v>
      </c>
      <c r="E90" s="34">
        <v>7641602667.8800001</v>
      </c>
      <c r="F90" s="56">
        <v>11864805944.41</v>
      </c>
      <c r="G90" s="19">
        <f t="shared" si="7"/>
        <v>4223203276.5299997</v>
      </c>
      <c r="H90" s="19">
        <f t="shared" si="8"/>
        <v>70.58020217314089</v>
      </c>
      <c r="I90" s="19">
        <f t="shared" si="9"/>
        <v>74.637804895932902</v>
      </c>
    </row>
    <row r="91" spans="1:9" ht="30" customHeight="1">
      <c r="A91" s="12"/>
      <c r="B91" s="23" t="s">
        <v>68</v>
      </c>
      <c r="C91" s="57">
        <v>9094239258</v>
      </c>
      <c r="D91" s="58">
        <v>9727057583</v>
      </c>
      <c r="E91" s="59">
        <v>6481252678.8400002</v>
      </c>
      <c r="F91" s="60">
        <v>7834913259.2200003</v>
      </c>
      <c r="G91" s="13">
        <f t="shared" si="7"/>
        <v>1353660580.3800001</v>
      </c>
      <c r="H91" s="13">
        <f t="shared" si="8"/>
        <v>71.267672808790323</v>
      </c>
      <c r="I91" s="13">
        <f t="shared" si="9"/>
        <v>80.547618767191182</v>
      </c>
    </row>
    <row r="92" spans="1:9" ht="30.6" customHeight="1">
      <c r="A92" s="12"/>
      <c r="B92" s="23" t="s">
        <v>69</v>
      </c>
      <c r="C92" s="57">
        <v>1702663138</v>
      </c>
      <c r="D92" s="58">
        <v>6138130008</v>
      </c>
      <c r="E92" s="59">
        <v>1152710645.4400001</v>
      </c>
      <c r="F92" s="60">
        <v>4013131702.21</v>
      </c>
      <c r="G92" s="13">
        <f t="shared" si="7"/>
        <v>2860421056.77</v>
      </c>
      <c r="H92" s="13">
        <f t="shared" si="8"/>
        <v>67.700452292284254</v>
      </c>
      <c r="I92" s="13">
        <f t="shared" si="9"/>
        <v>65.380363351372011</v>
      </c>
    </row>
    <row r="93" spans="1:9" ht="45.75" customHeight="1">
      <c r="A93" s="12"/>
      <c r="B93" s="23" t="s">
        <v>70</v>
      </c>
      <c r="C93" s="57">
        <v>29933505</v>
      </c>
      <c r="D93" s="58">
        <v>31322175</v>
      </c>
      <c r="E93" s="59">
        <v>7639343.5999999996</v>
      </c>
      <c r="F93" s="60">
        <v>16760982.98</v>
      </c>
      <c r="G93" s="13">
        <f t="shared" si="7"/>
        <v>9121639.3800000008</v>
      </c>
      <c r="H93" s="13">
        <f t="shared" si="8"/>
        <v>25.521046065270337</v>
      </c>
      <c r="I93" s="13">
        <f t="shared" si="9"/>
        <v>53.511555247999219</v>
      </c>
    </row>
    <row r="94" spans="1:9" ht="84" customHeight="1">
      <c r="A94" s="18" t="s">
        <v>105</v>
      </c>
      <c r="B94" s="22" t="s">
        <v>71</v>
      </c>
      <c r="C94" s="33">
        <v>4317932681</v>
      </c>
      <c r="D94" s="55">
        <v>3835884084</v>
      </c>
      <c r="E94" s="34">
        <v>3077861440.8499999</v>
      </c>
      <c r="F94" s="56">
        <v>3037487562.6300001</v>
      </c>
      <c r="G94" s="19">
        <f t="shared" si="7"/>
        <v>-40373878.21999979</v>
      </c>
      <c r="H94" s="19">
        <f t="shared" si="8"/>
        <v>71.280903808282417</v>
      </c>
      <c r="I94" s="19">
        <f t="shared" si="9"/>
        <v>79.186114494433724</v>
      </c>
    </row>
    <row r="95" spans="1:9" ht="62.25" customHeight="1">
      <c r="A95" s="12"/>
      <c r="B95" s="23" t="s">
        <v>142</v>
      </c>
      <c r="C95" s="57">
        <v>3799287967</v>
      </c>
      <c r="D95" s="58">
        <v>3198298427</v>
      </c>
      <c r="E95" s="59">
        <v>2720838501</v>
      </c>
      <c r="F95" s="60">
        <v>2591760069</v>
      </c>
      <c r="G95" s="13">
        <f t="shared" si="7"/>
        <v>-129078432</v>
      </c>
      <c r="H95" s="13">
        <f t="shared" si="8"/>
        <v>71.614432089190458</v>
      </c>
      <c r="I95" s="13">
        <f t="shared" si="9"/>
        <v>81.035592148637221</v>
      </c>
    </row>
    <row r="96" spans="1:9" ht="42.75" customHeight="1">
      <c r="A96" s="12"/>
      <c r="B96" s="23" t="s">
        <v>143</v>
      </c>
      <c r="C96" s="57">
        <v>35898966</v>
      </c>
      <c r="D96" s="58">
        <v>18529268</v>
      </c>
      <c r="E96" s="59">
        <v>2450018</v>
      </c>
      <c r="F96" s="60">
        <v>14639489</v>
      </c>
      <c r="G96" s="13">
        <f t="shared" si="7"/>
        <v>12189471</v>
      </c>
      <c r="H96" s="13">
        <f t="shared" si="8"/>
        <v>6.8247592423692645</v>
      </c>
      <c r="I96" s="13">
        <f t="shared" si="9"/>
        <v>79.007379028680475</v>
      </c>
    </row>
    <row r="97" spans="1:9" ht="56.45" customHeight="1">
      <c r="A97" s="12"/>
      <c r="B97" s="23" t="s">
        <v>144</v>
      </c>
      <c r="C97" s="57">
        <v>389274686</v>
      </c>
      <c r="D97" s="58">
        <v>524835761</v>
      </c>
      <c r="E97" s="59">
        <v>288475522</v>
      </c>
      <c r="F97" s="60">
        <v>370138626.85000002</v>
      </c>
      <c r="G97" s="13">
        <f t="shared" si="7"/>
        <v>81663104.850000024</v>
      </c>
      <c r="H97" s="13">
        <f t="shared" si="8"/>
        <v>74.105903202757958</v>
      </c>
      <c r="I97" s="13">
        <f t="shared" si="9"/>
        <v>70.52465825589961</v>
      </c>
    </row>
    <row r="98" spans="1:9" ht="85.5" customHeight="1">
      <c r="A98" s="12"/>
      <c r="B98" s="23" t="s">
        <v>72</v>
      </c>
      <c r="C98" s="57">
        <v>93471062</v>
      </c>
      <c r="D98" s="58">
        <v>94220628</v>
      </c>
      <c r="E98" s="59">
        <v>66097399.850000001</v>
      </c>
      <c r="F98" s="60">
        <v>60949377.780000001</v>
      </c>
      <c r="G98" s="13">
        <f t="shared" si="7"/>
        <v>-5148022.07</v>
      </c>
      <c r="H98" s="13">
        <f t="shared" si="8"/>
        <v>70.71429214102649</v>
      </c>
      <c r="I98" s="13">
        <f t="shared" si="9"/>
        <v>64.687934132640251</v>
      </c>
    </row>
    <row r="99" spans="1:9" ht="72" customHeight="1">
      <c r="A99" s="21" t="s">
        <v>106</v>
      </c>
      <c r="B99" s="26" t="s">
        <v>145</v>
      </c>
      <c r="C99" s="33">
        <v>3400000</v>
      </c>
      <c r="D99" s="32">
        <v>2070000</v>
      </c>
      <c r="E99" s="34">
        <v>2438000</v>
      </c>
      <c r="F99" s="61">
        <v>1517000</v>
      </c>
      <c r="G99" s="19">
        <f t="shared" si="7"/>
        <v>-921000</v>
      </c>
      <c r="H99" s="19">
        <f t="shared" si="8"/>
        <v>71.705882352941174</v>
      </c>
      <c r="I99" s="19">
        <f t="shared" si="9"/>
        <v>73.285024154589379</v>
      </c>
    </row>
    <row r="100" spans="1:9" ht="69" customHeight="1">
      <c r="A100" s="18" t="s">
        <v>107</v>
      </c>
      <c r="B100" s="22" t="s">
        <v>73</v>
      </c>
      <c r="C100" s="33">
        <v>2638295962</v>
      </c>
      <c r="D100" s="55">
        <v>2408718389.5900002</v>
      </c>
      <c r="E100" s="34">
        <v>1138901468.52</v>
      </c>
      <c r="F100" s="56">
        <v>1717384267.02</v>
      </c>
      <c r="G100" s="19">
        <f t="shared" si="7"/>
        <v>578482798.5</v>
      </c>
      <c r="H100" s="19">
        <f t="shared" si="8"/>
        <v>43.168070789777452</v>
      </c>
      <c r="I100" s="19">
        <f t="shared" si="9"/>
        <v>71.298673786117618</v>
      </c>
    </row>
    <row r="101" spans="1:9" ht="36.75" customHeight="1">
      <c r="A101" s="12"/>
      <c r="B101" s="23" t="s">
        <v>74</v>
      </c>
      <c r="C101" s="57">
        <v>1551816700</v>
      </c>
      <c r="D101" s="58">
        <v>1847081762.6400001</v>
      </c>
      <c r="E101" s="59">
        <v>778769701.34000003</v>
      </c>
      <c r="F101" s="60">
        <v>1330856168.74</v>
      </c>
      <c r="G101" s="13">
        <f t="shared" si="7"/>
        <v>552086467.39999998</v>
      </c>
      <c r="H101" s="13">
        <f t="shared" si="8"/>
        <v>50.184387198565396</v>
      </c>
      <c r="I101" s="13">
        <f t="shared" si="9"/>
        <v>72.051827680753647</v>
      </c>
    </row>
    <row r="102" spans="1:9" ht="47.25" customHeight="1">
      <c r="A102" s="12"/>
      <c r="B102" s="23" t="s">
        <v>75</v>
      </c>
      <c r="C102" s="57">
        <v>470911701</v>
      </c>
      <c r="D102" s="58">
        <v>122596147</v>
      </c>
      <c r="E102" s="59">
        <v>121004219.06</v>
      </c>
      <c r="F102" s="60">
        <v>44076947.18</v>
      </c>
      <c r="G102" s="13">
        <f t="shared" si="7"/>
        <v>-76927271.879999995</v>
      </c>
      <c r="H102" s="13">
        <f t="shared" si="8"/>
        <v>25.695734211539584</v>
      </c>
      <c r="I102" s="13">
        <f t="shared" si="9"/>
        <v>35.952962844745848</v>
      </c>
    </row>
    <row r="103" spans="1:9" ht="75.75" customHeight="1">
      <c r="A103" s="12"/>
      <c r="B103" s="23" t="s">
        <v>76</v>
      </c>
      <c r="C103" s="57">
        <v>355895821</v>
      </c>
      <c r="D103" s="58">
        <v>186106240.94999999</v>
      </c>
      <c r="E103" s="59">
        <v>142054195.93000001</v>
      </c>
      <c r="F103" s="60">
        <v>150040259.86000001</v>
      </c>
      <c r="G103" s="13">
        <f t="shared" si="7"/>
        <v>7986063.9300000072</v>
      </c>
      <c r="H103" s="13">
        <f t="shared" si="8"/>
        <v>39.914544523409845</v>
      </c>
      <c r="I103" s="13">
        <f t="shared" si="9"/>
        <v>80.62075677532512</v>
      </c>
    </row>
    <row r="104" spans="1:9" ht="32.25" customHeight="1">
      <c r="A104" s="12"/>
      <c r="B104" s="23" t="s">
        <v>153</v>
      </c>
      <c r="C104" s="57">
        <v>207466229</v>
      </c>
      <c r="D104" s="58">
        <v>201064229</v>
      </c>
      <c r="E104" s="59">
        <v>62351330.740000002</v>
      </c>
      <c r="F104" s="60">
        <v>157276117.74000001</v>
      </c>
      <c r="G104" s="13">
        <f t="shared" si="7"/>
        <v>94924787</v>
      </c>
      <c r="H104" s="13">
        <f t="shared" si="8"/>
        <v>30.053725389687397</v>
      </c>
      <c r="I104" s="13">
        <f t="shared" si="9"/>
        <v>78.221829174795687</v>
      </c>
    </row>
    <row r="105" spans="1:9" ht="51">
      <c r="A105" s="12"/>
      <c r="B105" s="23" t="s">
        <v>77</v>
      </c>
      <c r="C105" s="57">
        <v>52205511</v>
      </c>
      <c r="D105" s="58">
        <v>51870010</v>
      </c>
      <c r="E105" s="59">
        <v>34722021.450000003</v>
      </c>
      <c r="F105" s="60">
        <v>35134773.5</v>
      </c>
      <c r="G105" s="13">
        <f t="shared" si="7"/>
        <v>412752.04999999702</v>
      </c>
      <c r="H105" s="13">
        <f t="shared" si="8"/>
        <v>66.510260669606325</v>
      </c>
      <c r="I105" s="13">
        <f t="shared" si="9"/>
        <v>67.736199588162791</v>
      </c>
    </row>
    <row r="106" spans="1:9" ht="43.5" customHeight="1">
      <c r="A106" s="18" t="s">
        <v>108</v>
      </c>
      <c r="B106" s="22" t="s">
        <v>78</v>
      </c>
      <c r="C106" s="33">
        <v>173499903</v>
      </c>
      <c r="D106" s="55">
        <v>167622752</v>
      </c>
      <c r="E106" s="34">
        <v>118919574.70999999</v>
      </c>
      <c r="F106" s="56">
        <v>106400824.93000001</v>
      </c>
      <c r="G106" s="19">
        <f t="shared" si="7"/>
        <v>-12518749.779999986</v>
      </c>
      <c r="H106" s="19">
        <f t="shared" si="8"/>
        <v>68.541579939672928</v>
      </c>
      <c r="I106" s="19">
        <f t="shared" si="9"/>
        <v>63.476362045410163</v>
      </c>
    </row>
    <row r="107" spans="1:9" ht="30.75" customHeight="1">
      <c r="A107" s="12"/>
      <c r="B107" s="23" t="s">
        <v>79</v>
      </c>
      <c r="C107" s="57">
        <v>64585051</v>
      </c>
      <c r="D107" s="58">
        <v>42122443</v>
      </c>
      <c r="E107" s="59">
        <v>54811139.810000002</v>
      </c>
      <c r="F107" s="60">
        <v>34060567.369999997</v>
      </c>
      <c r="G107" s="13">
        <f t="shared" si="7"/>
        <v>-20750572.440000005</v>
      </c>
      <c r="H107" s="13">
        <f t="shared" si="8"/>
        <v>84.866604518126039</v>
      </c>
      <c r="I107" s="13">
        <f t="shared" si="9"/>
        <v>80.860854556797662</v>
      </c>
    </row>
    <row r="108" spans="1:9" ht="27.75" customHeight="1">
      <c r="A108" s="12"/>
      <c r="B108" s="23" t="s">
        <v>80</v>
      </c>
      <c r="C108" s="57">
        <v>108914852</v>
      </c>
      <c r="D108" s="58">
        <v>125500309</v>
      </c>
      <c r="E108" s="59">
        <v>64108434.899999999</v>
      </c>
      <c r="F108" s="60">
        <v>72340257.560000002</v>
      </c>
      <c r="G108" s="13">
        <f t="shared" si="7"/>
        <v>8231822.6600000039</v>
      </c>
      <c r="H108" s="13">
        <f t="shared" si="8"/>
        <v>58.861058636888195</v>
      </c>
      <c r="I108" s="13">
        <f t="shared" si="9"/>
        <v>57.641497567946232</v>
      </c>
    </row>
    <row r="109" spans="1:9" ht="62.25" customHeight="1">
      <c r="A109" s="18" t="s">
        <v>126</v>
      </c>
      <c r="B109" s="22" t="s">
        <v>133</v>
      </c>
      <c r="C109" s="33">
        <v>209213100</v>
      </c>
      <c r="D109" s="55">
        <v>52902800</v>
      </c>
      <c r="E109" s="34">
        <v>253500</v>
      </c>
      <c r="F109" s="56">
        <v>4460300</v>
      </c>
      <c r="G109" s="19">
        <f t="shared" si="7"/>
        <v>4206800</v>
      </c>
      <c r="H109" s="19">
        <f t="shared" si="8"/>
        <v>0.12116832072179037</v>
      </c>
      <c r="I109" s="19">
        <f t="shared" si="9"/>
        <v>8.4311227383049658</v>
      </c>
    </row>
    <row r="110" spans="1:9" ht="40.15" customHeight="1">
      <c r="A110" s="12"/>
      <c r="B110" s="23" t="s">
        <v>127</v>
      </c>
      <c r="C110" s="57">
        <v>209213100</v>
      </c>
      <c r="D110" s="48">
        <v>0</v>
      </c>
      <c r="E110" s="59">
        <v>253500</v>
      </c>
      <c r="F110" s="47">
        <v>0</v>
      </c>
      <c r="G110" s="13">
        <f t="shared" si="7"/>
        <v>-253500</v>
      </c>
      <c r="H110" s="13">
        <f t="shared" si="8"/>
        <v>0.12116832072179037</v>
      </c>
      <c r="I110" s="13">
        <v>0</v>
      </c>
    </row>
    <row r="111" spans="1:9" ht="40.15" customHeight="1">
      <c r="A111" s="12"/>
      <c r="B111" s="28" t="s">
        <v>154</v>
      </c>
      <c r="C111" s="52">
        <v>0</v>
      </c>
      <c r="D111" s="62">
        <v>52902800</v>
      </c>
      <c r="E111" s="50">
        <v>0</v>
      </c>
      <c r="F111" s="63">
        <v>4460300</v>
      </c>
      <c r="G111" s="13">
        <f t="shared" si="7"/>
        <v>4460300</v>
      </c>
      <c r="H111" s="13">
        <v>0</v>
      </c>
      <c r="I111" s="13">
        <f t="shared" si="9"/>
        <v>8.4311227383049658</v>
      </c>
    </row>
    <row r="112" spans="1:9" ht="54.75" customHeight="1">
      <c r="A112" s="18" t="s">
        <v>109</v>
      </c>
      <c r="B112" s="22" t="s">
        <v>81</v>
      </c>
      <c r="C112" s="33">
        <v>168874536</v>
      </c>
      <c r="D112" s="55">
        <v>192718191</v>
      </c>
      <c r="E112" s="34">
        <v>118257936.52</v>
      </c>
      <c r="F112" s="56">
        <v>135792003.41999999</v>
      </c>
      <c r="G112" s="19">
        <f t="shared" si="7"/>
        <v>17534066.899999991</v>
      </c>
      <c r="H112" s="19">
        <f t="shared" si="8"/>
        <v>70.027097821308004</v>
      </c>
      <c r="I112" s="19">
        <f t="shared" si="9"/>
        <v>70.461435277793768</v>
      </c>
    </row>
    <row r="113" spans="1:9" ht="58.5" customHeight="1">
      <c r="A113" s="12"/>
      <c r="B113" s="23" t="s">
        <v>82</v>
      </c>
      <c r="C113" s="57">
        <v>145334560</v>
      </c>
      <c r="D113" s="58">
        <v>169178215</v>
      </c>
      <c r="E113" s="59">
        <v>100863741</v>
      </c>
      <c r="F113" s="60">
        <v>116957792</v>
      </c>
      <c r="G113" s="13">
        <f t="shared" si="7"/>
        <v>16094051</v>
      </c>
      <c r="H113" s="13">
        <f t="shared" si="8"/>
        <v>69.401070880869625</v>
      </c>
      <c r="I113" s="13">
        <f t="shared" si="9"/>
        <v>69.13289160782314</v>
      </c>
    </row>
    <row r="114" spans="1:9" ht="51">
      <c r="A114" s="12"/>
      <c r="B114" s="23" t="s">
        <v>83</v>
      </c>
      <c r="C114" s="57">
        <v>23539976</v>
      </c>
      <c r="D114" s="58">
        <v>23539976</v>
      </c>
      <c r="E114" s="59">
        <v>17394195.52</v>
      </c>
      <c r="F114" s="60">
        <v>18834211.420000002</v>
      </c>
      <c r="G114" s="13">
        <f t="shared" si="7"/>
        <v>1440015.9000000022</v>
      </c>
      <c r="H114" s="13">
        <f t="shared" si="8"/>
        <v>73.892154860310811</v>
      </c>
      <c r="I114" s="13">
        <f t="shared" si="9"/>
        <v>80.009475880519176</v>
      </c>
    </row>
    <row r="115" spans="1:9" ht="102">
      <c r="A115" s="18" t="s">
        <v>110</v>
      </c>
      <c r="B115" s="22" t="s">
        <v>84</v>
      </c>
      <c r="C115" s="33">
        <v>3191426507</v>
      </c>
      <c r="D115" s="55">
        <v>1957117481</v>
      </c>
      <c r="E115" s="34">
        <v>2664387457.5599999</v>
      </c>
      <c r="F115" s="56">
        <v>1120449844.5899999</v>
      </c>
      <c r="G115" s="19">
        <f t="shared" si="7"/>
        <v>-1543937612.97</v>
      </c>
      <c r="H115" s="19">
        <f t="shared" si="8"/>
        <v>83.48578454543744</v>
      </c>
      <c r="I115" s="19">
        <f t="shared" si="9"/>
        <v>57.250004430878612</v>
      </c>
    </row>
    <row r="116" spans="1:9" ht="36" customHeight="1">
      <c r="A116" s="12"/>
      <c r="B116" s="23" t="s">
        <v>85</v>
      </c>
      <c r="C116" s="57">
        <v>147836756</v>
      </c>
      <c r="D116" s="58">
        <v>538134099</v>
      </c>
      <c r="E116" s="59">
        <v>46489000</v>
      </c>
      <c r="F116" s="60">
        <v>34867000</v>
      </c>
      <c r="G116" s="13">
        <f t="shared" si="7"/>
        <v>-11622000</v>
      </c>
      <c r="H116" s="13">
        <f t="shared" si="8"/>
        <v>31.446171613776482</v>
      </c>
      <c r="I116" s="13">
        <f t="shared" si="9"/>
        <v>6.4792400378999204</v>
      </c>
    </row>
    <row r="117" spans="1:9" ht="25.5" customHeight="1">
      <c r="A117" s="12"/>
      <c r="B117" s="23" t="s">
        <v>86</v>
      </c>
      <c r="C117" s="57">
        <v>2509560369</v>
      </c>
      <c r="D117" s="58">
        <v>985070615</v>
      </c>
      <c r="E117" s="59">
        <v>2268919421</v>
      </c>
      <c r="F117" s="60">
        <v>821931048</v>
      </c>
      <c r="G117" s="13">
        <f t="shared" si="7"/>
        <v>-1446988373</v>
      </c>
      <c r="H117" s="13">
        <f t="shared" si="8"/>
        <v>90.411031710072393</v>
      </c>
      <c r="I117" s="13">
        <f t="shared" si="9"/>
        <v>83.438794689860885</v>
      </c>
    </row>
    <row r="118" spans="1:9" ht="120" customHeight="1">
      <c r="A118" s="12"/>
      <c r="B118" s="23" t="s">
        <v>87</v>
      </c>
      <c r="C118" s="57">
        <v>495377035</v>
      </c>
      <c r="D118" s="58">
        <v>431576362</v>
      </c>
      <c r="E118" s="59">
        <v>320269635.23000002</v>
      </c>
      <c r="F118" s="60">
        <v>261315393.43000001</v>
      </c>
      <c r="G118" s="13">
        <f t="shared" si="7"/>
        <v>-58954241.800000012</v>
      </c>
      <c r="H118" s="13">
        <f t="shared" si="8"/>
        <v>64.651692065216551</v>
      </c>
      <c r="I118" s="13">
        <f t="shared" si="9"/>
        <v>60.549051439939618</v>
      </c>
    </row>
    <row r="119" spans="1:9" ht="73.5" customHeight="1">
      <c r="A119" s="12"/>
      <c r="B119" s="23" t="s">
        <v>3</v>
      </c>
      <c r="C119" s="57">
        <v>38652347</v>
      </c>
      <c r="D119" s="58">
        <v>2336405</v>
      </c>
      <c r="E119" s="59">
        <v>28709401.329999998</v>
      </c>
      <c r="F119" s="60">
        <v>2336403.16</v>
      </c>
      <c r="G119" s="13">
        <f t="shared" si="7"/>
        <v>-26372998.169999998</v>
      </c>
      <c r="H119" s="13">
        <f t="shared" si="8"/>
        <v>74.275958792360015</v>
      </c>
      <c r="I119" s="13">
        <f t="shared" si="9"/>
        <v>99.999921246530462</v>
      </c>
    </row>
    <row r="120" spans="1:9" ht="46.5" customHeight="1">
      <c r="A120" s="18" t="s">
        <v>118</v>
      </c>
      <c r="B120" s="22" t="s">
        <v>155</v>
      </c>
      <c r="C120" s="33">
        <v>211080953</v>
      </c>
      <c r="D120" s="55">
        <v>210912697</v>
      </c>
      <c r="E120" s="34">
        <v>147770987.91</v>
      </c>
      <c r="F120" s="56">
        <v>143524567.87</v>
      </c>
      <c r="G120" s="19">
        <f t="shared" si="7"/>
        <v>-4246420.0399999917</v>
      </c>
      <c r="H120" s="19">
        <f t="shared" si="8"/>
        <v>70.006784510774878</v>
      </c>
      <c r="I120" s="19">
        <f t="shared" si="9"/>
        <v>68.049278166501281</v>
      </c>
    </row>
    <row r="121" spans="1:9" ht="64.5" customHeight="1">
      <c r="A121" s="12"/>
      <c r="B121" s="23" t="s">
        <v>88</v>
      </c>
      <c r="C121" s="57">
        <v>74669827</v>
      </c>
      <c r="D121" s="58">
        <v>72586760</v>
      </c>
      <c r="E121" s="59">
        <v>46736378.530000001</v>
      </c>
      <c r="F121" s="60">
        <v>50608159.32</v>
      </c>
      <c r="G121" s="13">
        <f t="shared" si="7"/>
        <v>3871780.7899999991</v>
      </c>
      <c r="H121" s="13">
        <f t="shared" si="8"/>
        <v>62.590714894786082</v>
      </c>
      <c r="I121" s="13">
        <f t="shared" si="9"/>
        <v>69.720923375006677</v>
      </c>
    </row>
    <row r="122" spans="1:9" ht="58.5" customHeight="1">
      <c r="A122" s="12"/>
      <c r="B122" s="23" t="s">
        <v>156</v>
      </c>
      <c r="C122" s="57">
        <v>136411126</v>
      </c>
      <c r="D122" s="58">
        <v>138325937</v>
      </c>
      <c r="E122" s="59">
        <v>101034609.38</v>
      </c>
      <c r="F122" s="60">
        <v>92916408.549999997</v>
      </c>
      <c r="G122" s="13">
        <f t="shared" si="7"/>
        <v>-8118200.8299999982</v>
      </c>
      <c r="H122" s="13">
        <f t="shared" si="8"/>
        <v>74.066252762989436</v>
      </c>
      <c r="I122" s="13">
        <f t="shared" si="9"/>
        <v>67.172079629578079</v>
      </c>
    </row>
    <row r="123" spans="1:9" ht="47.25" customHeight="1">
      <c r="A123" s="18" t="s">
        <v>111</v>
      </c>
      <c r="B123" s="22" t="s">
        <v>112</v>
      </c>
      <c r="C123" s="33">
        <v>628417256</v>
      </c>
      <c r="D123" s="55">
        <v>575790490</v>
      </c>
      <c r="E123" s="34">
        <v>394539980.66000003</v>
      </c>
      <c r="F123" s="56">
        <v>371824718.49000001</v>
      </c>
      <c r="G123" s="19">
        <f t="shared" si="7"/>
        <v>-22715262.170000017</v>
      </c>
      <c r="H123" s="19">
        <f t="shared" si="8"/>
        <v>62.783123297938218</v>
      </c>
      <c r="I123" s="19">
        <f t="shared" si="9"/>
        <v>64.576391056754005</v>
      </c>
    </row>
    <row r="124" spans="1:9" ht="54.6" customHeight="1">
      <c r="A124" s="12"/>
      <c r="B124" s="23" t="s">
        <v>113</v>
      </c>
      <c r="C124" s="57">
        <v>16985540</v>
      </c>
      <c r="D124" s="58">
        <v>22563410</v>
      </c>
      <c r="E124" s="59">
        <v>13475601.6</v>
      </c>
      <c r="F124" s="60">
        <v>15823766</v>
      </c>
      <c r="G124" s="13">
        <f t="shared" si="7"/>
        <v>2348164.4000000004</v>
      </c>
      <c r="H124" s="13">
        <f t="shared" si="8"/>
        <v>79.335726741687338</v>
      </c>
      <c r="I124" s="13">
        <f t="shared" si="9"/>
        <v>70.130206382811821</v>
      </c>
    </row>
    <row r="125" spans="1:9" ht="83.25" customHeight="1">
      <c r="A125" s="12"/>
      <c r="B125" s="23" t="s">
        <v>114</v>
      </c>
      <c r="C125" s="57">
        <v>163605</v>
      </c>
      <c r="D125" s="58">
        <v>163605</v>
      </c>
      <c r="E125" s="59">
        <v>83121.460000000006</v>
      </c>
      <c r="F125" s="60">
        <v>83604.899999999994</v>
      </c>
      <c r="G125" s="13">
        <f t="shared" si="7"/>
        <v>483.43999999998778</v>
      </c>
      <c r="H125" s="13">
        <f t="shared" si="8"/>
        <v>50.806185630023535</v>
      </c>
      <c r="I125" s="13">
        <f t="shared" si="9"/>
        <v>51.10167782158247</v>
      </c>
    </row>
    <row r="126" spans="1:9" ht="54.6" customHeight="1">
      <c r="A126" s="12"/>
      <c r="B126" s="23" t="s">
        <v>115</v>
      </c>
      <c r="C126" s="57">
        <v>611008111</v>
      </c>
      <c r="D126" s="58">
        <v>552963475</v>
      </c>
      <c r="E126" s="59">
        <v>380881257.60000002</v>
      </c>
      <c r="F126" s="60">
        <v>355817347.58999997</v>
      </c>
      <c r="G126" s="13">
        <f t="shared" si="7"/>
        <v>-25063910.01000005</v>
      </c>
      <c r="H126" s="13">
        <f t="shared" si="8"/>
        <v>62.336530521114476</v>
      </c>
      <c r="I126" s="13">
        <f t="shared" si="9"/>
        <v>64.347350896910498</v>
      </c>
    </row>
    <row r="127" spans="1:9" ht="32.25" customHeight="1">
      <c r="A127" s="12"/>
      <c r="B127" s="23" t="s">
        <v>121</v>
      </c>
      <c r="C127" s="57">
        <v>260000</v>
      </c>
      <c r="D127" s="58">
        <v>100000</v>
      </c>
      <c r="E127" s="59">
        <v>100000</v>
      </c>
      <c r="F127" s="60">
        <v>100000</v>
      </c>
      <c r="G127" s="13">
        <f t="shared" si="7"/>
        <v>0</v>
      </c>
      <c r="H127" s="13">
        <f t="shared" si="8"/>
        <v>38.461538461538467</v>
      </c>
      <c r="I127" s="13">
        <f t="shared" si="9"/>
        <v>100</v>
      </c>
    </row>
    <row r="128" spans="1:9" ht="54.6" customHeight="1">
      <c r="A128" s="18" t="s">
        <v>124</v>
      </c>
      <c r="B128" s="22" t="s">
        <v>122</v>
      </c>
      <c r="C128" s="33">
        <v>658091554</v>
      </c>
      <c r="D128" s="68">
        <v>676104873</v>
      </c>
      <c r="E128" s="34">
        <v>304536471.24000001</v>
      </c>
      <c r="F128" s="61">
        <v>471735497.56</v>
      </c>
      <c r="G128" s="19">
        <f t="shared" si="7"/>
        <v>167199026.31999999</v>
      </c>
      <c r="H128" s="19">
        <f t="shared" si="8"/>
        <v>46.27569969390612</v>
      </c>
      <c r="I128" s="19">
        <f t="shared" si="9"/>
        <v>69.772533285675635</v>
      </c>
    </row>
    <row r="129" spans="1:9" ht="78.75" customHeight="1">
      <c r="A129" s="18" t="s">
        <v>125</v>
      </c>
      <c r="B129" s="22" t="s">
        <v>123</v>
      </c>
      <c r="C129" s="33">
        <v>1409440912</v>
      </c>
      <c r="D129" s="32">
        <v>991883867</v>
      </c>
      <c r="E129" s="34">
        <v>651536701.12</v>
      </c>
      <c r="F129" s="61">
        <v>625188624.01999998</v>
      </c>
      <c r="G129" s="19">
        <f t="shared" si="7"/>
        <v>-26348077.100000024</v>
      </c>
      <c r="H129" s="19">
        <f t="shared" si="8"/>
        <v>46.226606278617801</v>
      </c>
      <c r="I129" s="19">
        <f t="shared" si="9"/>
        <v>63.030425720191694</v>
      </c>
    </row>
    <row r="130" spans="1:9" ht="29.25" customHeight="1">
      <c r="A130" s="16"/>
      <c r="B130" s="17" t="s">
        <v>134</v>
      </c>
      <c r="C130" s="36">
        <f>C129+C128+C123+C120+C115+C112+C109+C106+C100+C99+C94+C90+C83+C81+C74+C71+C67+C63+C57+C51+C43+C38+C34+C31+C24+C17+C6+C47</f>
        <v>92524369515</v>
      </c>
      <c r="D130" s="36">
        <f>D129+D128+D123+D120+D115+D112+D109+D106+D100+D99+D94+D90+D83+D81+D74+D71+D67+D63+D57+D51+D43+D38+D34+D31+D24+D17+D6+D47</f>
        <v>93836735097.310013</v>
      </c>
      <c r="E130" s="36">
        <f>E129+E128+E123+E120+E115+E112+E109+E106+E100+E99+E94+E90+E83+E81+E74+E71+E67+E63+E57+E51+E43+E38+E34+E31+E24+E17+E6+E47</f>
        <v>66511446945.229996</v>
      </c>
      <c r="F130" s="36">
        <f>F129+F128+F123+F120+F115+F112+F109+F106+F100+F99+F94+F90+F83+F81+F74+F71+F67+F63+F57+F51+F43+F38+F34+F31+F24+F17+F6+F47</f>
        <v>65252290280.409996</v>
      </c>
      <c r="G130" s="15">
        <f t="shared" si="7"/>
        <v>-1259156664.8199997</v>
      </c>
      <c r="H130" s="15">
        <f t="shared" si="8"/>
        <v>71.885328474945396</v>
      </c>
      <c r="I130" s="15">
        <f t="shared" si="9"/>
        <v>69.538108090336323</v>
      </c>
    </row>
    <row r="131" spans="1:9">
      <c r="A131" s="4"/>
      <c r="B131" s="5"/>
      <c r="C131" s="10"/>
      <c r="D131" s="10"/>
      <c r="E131" s="53"/>
      <c r="F131" s="54"/>
      <c r="G131" s="7"/>
      <c r="H131" s="7"/>
      <c r="I131" s="7"/>
    </row>
  </sheetData>
  <mergeCells count="8"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Vojjova_J</cp:lastModifiedBy>
  <cp:lastPrinted>2022-04-12T05:04:06Z</cp:lastPrinted>
  <dcterms:created xsi:type="dcterms:W3CDTF">2015-07-13T05:56:38Z</dcterms:created>
  <dcterms:modified xsi:type="dcterms:W3CDTF">2023-10-06T06:33:39Z</dcterms:modified>
</cp:coreProperties>
</file>