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1" sheetId="10" r:id="rId1"/>
  </sheets>
  <calcPr calcId="125725"/>
</workbook>
</file>

<file path=xl/calcChain.xml><?xml version="1.0" encoding="utf-8"?>
<calcChain xmlns="http://schemas.openxmlformats.org/spreadsheetml/2006/main">
  <c r="E16" i="10"/>
  <c r="L16" s="1"/>
  <c r="E17"/>
  <c r="L17" s="1"/>
  <c r="E18"/>
  <c r="L18" s="1"/>
  <c r="E19"/>
  <c r="L19" s="1"/>
  <c r="E20"/>
  <c r="L20" s="1"/>
  <c r="E11"/>
  <c r="D80" s="1"/>
  <c r="C13"/>
  <c r="D38" s="1"/>
  <c r="D89" l="1"/>
  <c r="D88"/>
  <c r="D87"/>
  <c r="D85"/>
  <c r="D86"/>
  <c r="E25"/>
  <c r="E24"/>
  <c r="E23"/>
  <c r="D92" s="1"/>
  <c r="E22"/>
  <c r="D91" s="1"/>
  <c r="E21"/>
  <c r="E15"/>
  <c r="D84" s="1"/>
  <c r="E14"/>
  <c r="D83" s="1"/>
  <c r="E13"/>
  <c r="E12"/>
  <c r="L11"/>
  <c r="E10"/>
  <c r="D79" s="1"/>
  <c r="E9"/>
  <c r="E8"/>
  <c r="D77" s="1"/>
  <c r="E7"/>
  <c r="D76" s="1"/>
  <c r="D25"/>
  <c r="D72" s="1"/>
  <c r="D24"/>
  <c r="D23"/>
  <c r="D22"/>
  <c r="D69" s="1"/>
  <c r="D21"/>
  <c r="D20"/>
  <c r="D67" s="1"/>
  <c r="D19"/>
  <c r="D66" s="1"/>
  <c r="D18"/>
  <c r="D65" s="1"/>
  <c r="D17"/>
  <c r="D64" s="1"/>
  <c r="D16"/>
  <c r="D63" s="1"/>
  <c r="D15"/>
  <c r="D62" s="1"/>
  <c r="D14"/>
  <c r="D61" s="1"/>
  <c r="D13"/>
  <c r="D12"/>
  <c r="D11"/>
  <c r="D10"/>
  <c r="D9"/>
  <c r="D8"/>
  <c r="D7"/>
  <c r="D54" s="1"/>
  <c r="C25"/>
  <c r="C24"/>
  <c r="D49" s="1"/>
  <c r="C23"/>
  <c r="D48" s="1"/>
  <c r="C22"/>
  <c r="D47" s="1"/>
  <c r="C21"/>
  <c r="C20"/>
  <c r="C19"/>
  <c r="D44" s="1"/>
  <c r="C18"/>
  <c r="C17"/>
  <c r="D42" s="1"/>
  <c r="C16"/>
  <c r="D41" s="1"/>
  <c r="C15"/>
  <c r="D40" s="1"/>
  <c r="C14"/>
  <c r="D39" s="1"/>
  <c r="H13"/>
  <c r="C12"/>
  <c r="C11"/>
  <c r="D36" s="1"/>
  <c r="C10"/>
  <c r="C9"/>
  <c r="D34" s="1"/>
  <c r="C8"/>
  <c r="D33" s="1"/>
  <c r="C7"/>
  <c r="D32" s="1"/>
  <c r="E57"/>
  <c r="L23" l="1"/>
  <c r="L15"/>
  <c r="J19"/>
  <c r="H17"/>
  <c r="D45"/>
  <c r="H20"/>
  <c r="H16"/>
  <c r="H23"/>
  <c r="L22"/>
  <c r="J20"/>
  <c r="L14"/>
  <c r="J22"/>
  <c r="H19"/>
  <c r="H24"/>
  <c r="J25"/>
  <c r="H11"/>
  <c r="L8"/>
  <c r="L12"/>
  <c r="D81"/>
  <c r="J9"/>
  <c r="D56"/>
  <c r="H12"/>
  <c r="D37"/>
  <c r="H21"/>
  <c r="D46"/>
  <c r="H25"/>
  <c r="D50"/>
  <c r="L9"/>
  <c r="D78"/>
  <c r="H10"/>
  <c r="D35"/>
  <c r="H18"/>
  <c r="D43"/>
  <c r="J13"/>
  <c r="D60"/>
  <c r="J21"/>
  <c r="D68"/>
  <c r="L21"/>
  <c r="D90"/>
  <c r="L25"/>
  <c r="D94"/>
  <c r="J12"/>
  <c r="D59"/>
  <c r="J24"/>
  <c r="D71"/>
  <c r="L24"/>
  <c r="D93"/>
  <c r="H14"/>
  <c r="J23"/>
  <c r="D70"/>
  <c r="J18"/>
  <c r="J11"/>
  <c r="D58"/>
  <c r="H22"/>
  <c r="J15"/>
  <c r="L10"/>
  <c r="D57"/>
  <c r="B57" s="1"/>
  <c r="J10"/>
  <c r="L13"/>
  <c r="D82"/>
  <c r="J14"/>
  <c r="J16"/>
  <c r="H15"/>
  <c r="J17"/>
  <c r="H9"/>
  <c r="D55"/>
  <c r="J8"/>
  <c r="H8"/>
  <c r="E77"/>
  <c r="B77" s="1"/>
  <c r="E78"/>
  <c r="E79"/>
  <c r="B79" s="1"/>
  <c r="E80"/>
  <c r="B80" s="1"/>
  <c r="E81"/>
  <c r="E82"/>
  <c r="E83"/>
  <c r="B83" s="1"/>
  <c r="E84"/>
  <c r="B84" s="1"/>
  <c r="E85"/>
  <c r="B85" s="1"/>
  <c r="E86"/>
  <c r="B86" s="1"/>
  <c r="E87"/>
  <c r="B87" s="1"/>
  <c r="E88"/>
  <c r="B88" s="1"/>
  <c r="E89"/>
  <c r="B89" s="1"/>
  <c r="E90"/>
  <c r="E91"/>
  <c r="B91" s="1"/>
  <c r="E92"/>
  <c r="B92" s="1"/>
  <c r="E93"/>
  <c r="E94"/>
  <c r="E76"/>
  <c r="B76" s="1"/>
  <c r="E55"/>
  <c r="E56"/>
  <c r="E58"/>
  <c r="E59"/>
  <c r="E60"/>
  <c r="E61"/>
  <c r="B61" s="1"/>
  <c r="E62"/>
  <c r="B62" s="1"/>
  <c r="E63"/>
  <c r="B63" s="1"/>
  <c r="E64"/>
  <c r="E65"/>
  <c r="B65" s="1"/>
  <c r="E66"/>
  <c r="E67"/>
  <c r="B67" s="1"/>
  <c r="E68"/>
  <c r="E69"/>
  <c r="B69" s="1"/>
  <c r="E70"/>
  <c r="E71"/>
  <c r="E72"/>
  <c r="B72" s="1"/>
  <c r="E54"/>
  <c r="E33"/>
  <c r="E34"/>
  <c r="B34" s="1"/>
  <c r="E35"/>
  <c r="E36"/>
  <c r="E37"/>
  <c r="E38"/>
  <c r="B38" s="1"/>
  <c r="E39"/>
  <c r="E40"/>
  <c r="E41"/>
  <c r="B41" s="1"/>
  <c r="E42"/>
  <c r="B42" s="1"/>
  <c r="E43"/>
  <c r="B43" s="1"/>
  <c r="E44"/>
  <c r="B44" s="1"/>
  <c r="E45"/>
  <c r="E46"/>
  <c r="E47"/>
  <c r="E48"/>
  <c r="E49"/>
  <c r="B49" s="1"/>
  <c r="E50"/>
  <c r="J7"/>
  <c r="E32"/>
  <c r="B32" s="1"/>
  <c r="L7"/>
  <c r="B90" l="1"/>
  <c r="B46"/>
  <c r="B56"/>
  <c r="B68"/>
  <c r="B60"/>
  <c r="B70"/>
  <c r="B59"/>
  <c r="B94"/>
  <c r="B82"/>
  <c r="B78"/>
  <c r="B93"/>
  <c r="B81"/>
  <c r="B71"/>
  <c r="B66"/>
  <c r="B64"/>
  <c r="B58"/>
  <c r="B55"/>
  <c r="E26"/>
  <c r="B48"/>
  <c r="B35"/>
  <c r="B50"/>
  <c r="B47"/>
  <c r="B40"/>
  <c r="B33"/>
  <c r="B36"/>
  <c r="B39"/>
  <c r="B37"/>
  <c r="B45"/>
  <c r="D26"/>
  <c r="H7"/>
  <c r="G26" l="1"/>
  <c r="H26"/>
  <c r="C26"/>
  <c r="J26"/>
  <c r="I26"/>
  <c r="B54" s="1"/>
  <c r="L26" l="1"/>
  <c r="K26"/>
</calcChain>
</file>

<file path=xl/sharedStrings.xml><?xml version="1.0" encoding="utf-8"?>
<sst xmlns="http://schemas.openxmlformats.org/spreadsheetml/2006/main" count="56" uniqueCount="39">
  <si>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</si>
  <si>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</si>
  <si>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</si>
  <si>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с учетом 70%</t>
  </si>
  <si>
    <t>ВСЕГО</t>
  </si>
  <si>
    <t>Ст-ть ВСЕГО, (рублей)</t>
  </si>
  <si>
    <t>Ооо</t>
  </si>
  <si>
    <t>Ci оо</t>
  </si>
  <si>
    <t>РБОi</t>
  </si>
  <si>
    <t>Cоо</t>
  </si>
  <si>
    <t xml:space="preserve">ОСi = (Ооо * (Ci оо / РБОi) / (Cоо /РБОi))  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</si>
  <si>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</si>
  <si>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</si>
  <si>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</si>
  <si>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</si>
  <si>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2024 год</t>
  </si>
  <si>
    <t>Большесолдатский район</t>
  </si>
  <si>
    <t>Глушковский муниципальный район</t>
  </si>
  <si>
    <t>Горшеченский муниципальный район</t>
  </si>
  <si>
    <t>Железногорский муниципальный район</t>
  </si>
  <si>
    <t>Золотухинский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</si>
  <si>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</si>
  <si>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</si>
  <si>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</si>
  <si>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Мантуровский муниципальный район</t>
  </si>
  <si>
    <t>Обоянский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</si>
  <si>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</si>
  <si>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</si>
  <si>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</si>
  <si>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Черемисиновский муниципальный район</t>
  </si>
  <si>
    <t>поселок им К. Либкнехта</t>
  </si>
  <si>
    <t>поселок Пристень</t>
  </si>
  <si>
    <t>Медвенский муниципальный район</t>
  </si>
  <si>
    <t>Расчет cубсидии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</si>
  <si>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2026 год</t>
  </si>
  <si>
    <t>город Железногорск</t>
  </si>
  <si>
    <t>поселок Горшечное</t>
  </si>
  <si>
    <t>2027 год</t>
  </si>
  <si>
    <t>Приложение № 2.7</t>
  </si>
</sst>
</file>

<file path=xl/styles.xml><?xml version="1.0" encoding="utf-8"?>
<styleSheet xmlns="http://schemas.openxmlformats.org/spreadsheetml/2006/main">
  <numFmts count="1">
    <numFmt numFmtId="164" formatCode="#,##0_р_.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4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7" applyNumberFormat="0" applyAlignment="0" applyProtection="0"/>
    <xf numFmtId="0" fontId="7" fillId="29" borderId="10" applyNumberFormat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1" borderId="7" applyNumberFormat="0" applyAlignment="0" applyProtection="0"/>
    <xf numFmtId="0" fontId="14" fillId="0" borderId="9" applyNumberFormat="0" applyFill="0" applyAlignment="0" applyProtection="0"/>
    <xf numFmtId="0" fontId="15" fillId="32" borderId="0" applyNumberFormat="0" applyBorder="0" applyAlignment="0" applyProtection="0"/>
    <xf numFmtId="0" fontId="3" fillId="33" borderId="11" applyNumberFormat="0" applyFont="0" applyAlignment="0" applyProtection="0"/>
    <xf numFmtId="0" fontId="16" fillId="2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36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1" fillId="35" borderId="1" xfId="0" applyFont="1" applyFill="1" applyBorder="1" applyAlignment="1">
      <alignment vertical="center" wrapText="1"/>
    </xf>
    <xf numFmtId="0" fontId="1" fillId="35" borderId="1" xfId="0" applyFont="1" applyFill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0000CC"/>
      <color rgb="FF0000FF"/>
      <color rgb="FFCCFF99"/>
      <color rgb="FFB4FED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9"/>
  <sheetViews>
    <sheetView tabSelected="1" zoomScaleNormal="100" workbookViewId="0">
      <selection activeCell="A2" sqref="A2:L2"/>
    </sheetView>
  </sheetViews>
  <sheetFormatPr defaultRowHeight="15"/>
  <cols>
    <col min="1" max="1" width="4.85546875" customWidth="1"/>
    <col min="2" max="2" width="41" customWidth="1"/>
    <col min="3" max="3" width="18.140625" customWidth="1"/>
    <col min="4" max="4" width="14.28515625" customWidth="1"/>
    <col min="5" max="5" width="15.5703125" customWidth="1"/>
    <col min="6" max="6" width="13.5703125" customWidth="1"/>
    <col min="7" max="7" width="13" customWidth="1"/>
    <col min="8" max="8" width="13.5703125" customWidth="1"/>
    <col min="9" max="9" width="12.42578125" bestFit="1" customWidth="1"/>
    <col min="10" max="10" width="12.140625" customWidth="1"/>
    <col min="11" max="11" width="13.140625" customWidth="1"/>
    <col min="12" max="12" width="12.28515625" customWidth="1"/>
  </cols>
  <sheetData>
    <row r="1" spans="1:16" ht="18.75">
      <c r="J1" s="46" t="s">
        <v>38</v>
      </c>
      <c r="K1" s="46"/>
      <c r="L1" s="46"/>
    </row>
    <row r="2" spans="1:16" ht="36" customHeight="1">
      <c r="A2" s="42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4" spans="1:16" ht="31.5" customHeight="1">
      <c r="A4" s="45" t="s">
        <v>13</v>
      </c>
      <c r="B4" s="45" t="s">
        <v>0</v>
      </c>
      <c r="C4" s="45" t="s">
        <v>5</v>
      </c>
      <c r="D4" s="45"/>
      <c r="E4" s="45"/>
      <c r="F4" s="45" t="s">
        <v>14</v>
      </c>
      <c r="G4" s="45" t="s">
        <v>1</v>
      </c>
      <c r="H4" s="45"/>
      <c r="I4" s="45"/>
      <c r="J4" s="45"/>
      <c r="K4" s="45"/>
      <c r="L4" s="45"/>
      <c r="M4" s="1"/>
      <c r="N4" s="1"/>
      <c r="O4" s="1"/>
      <c r="P4" s="1"/>
    </row>
    <row r="5" spans="1:16" ht="20.25" customHeight="1">
      <c r="A5" s="45"/>
      <c r="B5" s="45"/>
      <c r="C5" s="45">
        <v>2025</v>
      </c>
      <c r="D5" s="45">
        <v>2026</v>
      </c>
      <c r="E5" s="45">
        <v>2027</v>
      </c>
      <c r="F5" s="45"/>
      <c r="G5" s="45">
        <v>2025</v>
      </c>
      <c r="H5" s="45"/>
      <c r="I5" s="45">
        <v>2026</v>
      </c>
      <c r="J5" s="45"/>
      <c r="K5" s="45">
        <v>2027</v>
      </c>
      <c r="L5" s="45"/>
      <c r="M5" s="2"/>
      <c r="N5" s="2"/>
      <c r="O5" s="2"/>
      <c r="P5" s="1"/>
    </row>
    <row r="6" spans="1:16" ht="43.5" customHeight="1">
      <c r="A6" s="45"/>
      <c r="B6" s="45"/>
      <c r="C6" s="45"/>
      <c r="D6" s="45"/>
      <c r="E6" s="45"/>
      <c r="F6" s="45"/>
      <c r="G6" s="35" t="s">
        <v>2</v>
      </c>
      <c r="H6" s="35" t="s">
        <v>3</v>
      </c>
      <c r="I6" s="35" t="s">
        <v>2</v>
      </c>
      <c r="J6" s="35" t="s">
        <v>3</v>
      </c>
      <c r="K6" s="35" t="s">
        <v>2</v>
      </c>
      <c r="L6" s="35" t="s">
        <v>3</v>
      </c>
      <c r="M6" s="1"/>
      <c r="N6" s="1"/>
      <c r="O6" s="1"/>
      <c r="P6" s="1"/>
    </row>
    <row r="7" spans="1:16" ht="15.6" customHeight="1">
      <c r="A7" s="22">
        <v>1</v>
      </c>
      <c r="B7" s="36" t="s">
        <v>16</v>
      </c>
      <c r="C7" s="3">
        <f>G7*100/70</f>
        <v>583798.57142857148</v>
      </c>
      <c r="D7" s="29">
        <f>I7*100/70</f>
        <v>1337874.2857142857</v>
      </c>
      <c r="E7" s="29">
        <f>K7*100/70</f>
        <v>0</v>
      </c>
      <c r="F7" s="22">
        <v>98</v>
      </c>
      <c r="G7" s="3">
        <v>408659</v>
      </c>
      <c r="H7" s="3">
        <f>ROUND(C7*70%,0)</f>
        <v>408659</v>
      </c>
      <c r="I7" s="29">
        <v>936512</v>
      </c>
      <c r="J7" s="3">
        <f>ROUND(D7*70%,0)</f>
        <v>936512</v>
      </c>
      <c r="K7" s="29">
        <v>0</v>
      </c>
      <c r="L7" s="3">
        <f>ROUND(E7*70%,0)</f>
        <v>0</v>
      </c>
      <c r="M7" s="1"/>
      <c r="N7" s="1"/>
      <c r="O7" s="1"/>
      <c r="P7" s="1"/>
    </row>
    <row r="8" spans="1:16" ht="15.6" customHeight="1">
      <c r="A8" s="22">
        <v>2</v>
      </c>
      <c r="B8" s="36" t="s">
        <v>17</v>
      </c>
      <c r="C8" s="3">
        <f t="shared" ref="C8:C25" si="0">G8*100/70</f>
        <v>361400</v>
      </c>
      <c r="D8" s="29">
        <f t="shared" ref="D8:D25" si="1">I8*100/70</f>
        <v>507350</v>
      </c>
      <c r="E8" s="29">
        <f t="shared" ref="E8:E25" si="2">K8*100/70</f>
        <v>253675.71428571429</v>
      </c>
      <c r="F8" s="22">
        <v>99</v>
      </c>
      <c r="G8" s="3">
        <v>252980</v>
      </c>
      <c r="H8" s="3">
        <f t="shared" ref="H8:H25" si="3">ROUND(C8*70%,0)</f>
        <v>252980</v>
      </c>
      <c r="I8" s="29">
        <v>355145</v>
      </c>
      <c r="J8" s="3">
        <f t="shared" ref="J8:J10" si="4">ROUND(D8*70%,0)</f>
        <v>355145</v>
      </c>
      <c r="K8" s="4">
        <v>177573</v>
      </c>
      <c r="L8" s="3">
        <f t="shared" ref="L8:L25" si="5">ROUND(E8*70%,0)</f>
        <v>177573</v>
      </c>
      <c r="M8" s="1"/>
      <c r="N8" s="1"/>
      <c r="O8" s="1"/>
      <c r="P8" s="1"/>
    </row>
    <row r="9" spans="1:16" ht="15.6" customHeight="1">
      <c r="A9" s="22">
        <v>3</v>
      </c>
      <c r="B9" s="36" t="s">
        <v>18</v>
      </c>
      <c r="C9" s="3">
        <f t="shared" si="0"/>
        <v>232825.71428571429</v>
      </c>
      <c r="D9" s="29">
        <f t="shared" si="1"/>
        <v>0</v>
      </c>
      <c r="E9" s="29">
        <f t="shared" si="2"/>
        <v>0</v>
      </c>
      <c r="F9" s="22">
        <v>97</v>
      </c>
      <c r="G9" s="3">
        <v>162978</v>
      </c>
      <c r="H9" s="3">
        <f t="shared" si="3"/>
        <v>162978</v>
      </c>
      <c r="I9" s="29">
        <v>0</v>
      </c>
      <c r="J9" s="3">
        <f t="shared" si="4"/>
        <v>0</v>
      </c>
      <c r="K9" s="4">
        <v>0</v>
      </c>
      <c r="L9" s="3">
        <f t="shared" si="5"/>
        <v>0</v>
      </c>
      <c r="M9" s="1"/>
      <c r="N9" s="1"/>
      <c r="O9" s="1"/>
      <c r="P9" s="1"/>
    </row>
    <row r="10" spans="1:16" ht="15.6" customHeight="1">
      <c r="A10" s="22">
        <v>4</v>
      </c>
      <c r="B10" s="36" t="s">
        <v>19</v>
      </c>
      <c r="C10" s="3">
        <f t="shared" si="0"/>
        <v>1945998.5714285714</v>
      </c>
      <c r="D10" s="29">
        <f t="shared" si="1"/>
        <v>1883448.5714285714</v>
      </c>
      <c r="E10" s="29">
        <f t="shared" si="2"/>
        <v>0</v>
      </c>
      <c r="F10" s="22">
        <v>96</v>
      </c>
      <c r="G10" s="3">
        <v>1362199</v>
      </c>
      <c r="H10" s="3">
        <f t="shared" si="3"/>
        <v>1362199</v>
      </c>
      <c r="I10" s="27">
        <v>1318414</v>
      </c>
      <c r="J10" s="3">
        <f t="shared" si="4"/>
        <v>1318414</v>
      </c>
      <c r="K10" s="4">
        <v>0</v>
      </c>
      <c r="L10" s="3">
        <f t="shared" si="5"/>
        <v>0</v>
      </c>
      <c r="M10" s="1"/>
      <c r="N10" s="1"/>
      <c r="O10" s="1"/>
      <c r="P10" s="1"/>
    </row>
    <row r="11" spans="1:16" ht="15.6" customHeight="1">
      <c r="A11" s="22">
        <v>5</v>
      </c>
      <c r="B11" s="36" t="s">
        <v>20</v>
      </c>
      <c r="C11" s="3">
        <f t="shared" si="0"/>
        <v>198075.71428571429</v>
      </c>
      <c r="D11" s="29">
        <f t="shared" si="1"/>
        <v>0</v>
      </c>
      <c r="E11" s="29">
        <f t="shared" si="2"/>
        <v>0</v>
      </c>
      <c r="F11" s="22">
        <v>98</v>
      </c>
      <c r="G11" s="3">
        <v>138653</v>
      </c>
      <c r="H11" s="3">
        <f t="shared" si="3"/>
        <v>138653</v>
      </c>
      <c r="I11" s="4">
        <v>0</v>
      </c>
      <c r="J11" s="3">
        <f t="shared" ref="J11:J25" si="6">ROUND(D11*70%,0)</f>
        <v>0</v>
      </c>
      <c r="K11" s="4">
        <v>0</v>
      </c>
      <c r="L11" s="3">
        <f t="shared" si="5"/>
        <v>0</v>
      </c>
      <c r="M11" s="1"/>
      <c r="N11" s="1"/>
      <c r="O11" s="1"/>
      <c r="P11" s="1"/>
    </row>
    <row r="12" spans="1:16" ht="15.6" customHeight="1">
      <c r="A12" s="22">
        <v>6</v>
      </c>
      <c r="B12" s="36" t="s">
        <v>21</v>
      </c>
      <c r="C12" s="3">
        <f t="shared" si="0"/>
        <v>1115475.7142857143</v>
      </c>
      <c r="D12" s="29">
        <f t="shared" si="1"/>
        <v>604650</v>
      </c>
      <c r="E12" s="29">
        <f t="shared" si="2"/>
        <v>0</v>
      </c>
      <c r="F12" s="22">
        <v>99</v>
      </c>
      <c r="G12" s="3">
        <v>780833</v>
      </c>
      <c r="H12" s="3">
        <f t="shared" si="3"/>
        <v>780833</v>
      </c>
      <c r="I12" s="4">
        <v>423255</v>
      </c>
      <c r="J12" s="3">
        <f t="shared" si="6"/>
        <v>423255</v>
      </c>
      <c r="K12" s="4">
        <v>0</v>
      </c>
      <c r="L12" s="3">
        <f t="shared" si="5"/>
        <v>0</v>
      </c>
      <c r="M12" s="1"/>
      <c r="N12" s="1"/>
      <c r="O12" s="1"/>
      <c r="P12" s="1"/>
    </row>
    <row r="13" spans="1:16" ht="15.6" customHeight="1">
      <c r="A13" s="22">
        <v>7</v>
      </c>
      <c r="B13" s="36" t="s">
        <v>22</v>
      </c>
      <c r="C13" s="3">
        <f t="shared" si="0"/>
        <v>2651424.2857142859</v>
      </c>
      <c r="D13" s="29">
        <f t="shared" si="1"/>
        <v>0</v>
      </c>
      <c r="E13" s="29">
        <f t="shared" si="2"/>
        <v>0</v>
      </c>
      <c r="F13" s="22">
        <v>96</v>
      </c>
      <c r="G13" s="3">
        <v>1855997</v>
      </c>
      <c r="H13" s="3">
        <f t="shared" si="3"/>
        <v>1855997</v>
      </c>
      <c r="I13" s="4">
        <v>0</v>
      </c>
      <c r="J13" s="3">
        <f t="shared" si="6"/>
        <v>0</v>
      </c>
      <c r="K13" s="4">
        <v>0</v>
      </c>
      <c r="L13" s="3">
        <f t="shared" si="5"/>
        <v>0</v>
      </c>
      <c r="M13" s="1"/>
      <c r="N13" s="1"/>
      <c r="O13" s="1"/>
      <c r="P13" s="1"/>
    </row>
    <row r="14" spans="1:16" ht="15.6" customHeight="1">
      <c r="A14" s="22">
        <v>8</v>
      </c>
      <c r="B14" s="36" t="s">
        <v>23</v>
      </c>
      <c r="C14" s="3">
        <f t="shared" si="0"/>
        <v>1390000</v>
      </c>
      <c r="D14" s="29">
        <f t="shared" si="1"/>
        <v>1184975.7142857143</v>
      </c>
      <c r="E14" s="29">
        <f t="shared" si="2"/>
        <v>813150</v>
      </c>
      <c r="F14" s="22">
        <v>98</v>
      </c>
      <c r="G14" s="3">
        <v>973000</v>
      </c>
      <c r="H14" s="3">
        <f t="shared" si="3"/>
        <v>973000</v>
      </c>
      <c r="I14" s="4">
        <v>829483</v>
      </c>
      <c r="J14" s="3">
        <f t="shared" si="6"/>
        <v>829483</v>
      </c>
      <c r="K14" s="4">
        <v>569205</v>
      </c>
      <c r="L14" s="3">
        <f t="shared" si="5"/>
        <v>569205</v>
      </c>
      <c r="M14" s="1"/>
      <c r="N14" s="1"/>
      <c r="O14" s="1"/>
      <c r="P14" s="1"/>
    </row>
    <row r="15" spans="1:16" ht="15.6" customHeight="1">
      <c r="A15" s="22">
        <v>9</v>
      </c>
      <c r="B15" s="36" t="s">
        <v>24</v>
      </c>
      <c r="C15" s="3">
        <f t="shared" si="0"/>
        <v>0</v>
      </c>
      <c r="D15" s="29">
        <f t="shared" si="1"/>
        <v>125100</v>
      </c>
      <c r="E15" s="29">
        <f t="shared" si="2"/>
        <v>0</v>
      </c>
      <c r="F15" s="22">
        <v>97</v>
      </c>
      <c r="G15" s="3">
        <v>0</v>
      </c>
      <c r="H15" s="3">
        <f t="shared" si="3"/>
        <v>0</v>
      </c>
      <c r="I15" s="4">
        <v>87570</v>
      </c>
      <c r="J15" s="3">
        <f t="shared" si="6"/>
        <v>87570</v>
      </c>
      <c r="K15" s="4">
        <v>0</v>
      </c>
      <c r="L15" s="3">
        <f t="shared" si="5"/>
        <v>0</v>
      </c>
      <c r="M15" s="1"/>
      <c r="N15" s="1"/>
      <c r="O15" s="1"/>
      <c r="P15" s="1"/>
    </row>
    <row r="16" spans="1:16" ht="15.6" customHeight="1">
      <c r="A16" s="22">
        <v>10</v>
      </c>
      <c r="B16" s="37" t="s">
        <v>32</v>
      </c>
      <c r="C16" s="3">
        <f t="shared" si="0"/>
        <v>851375.71428571432</v>
      </c>
      <c r="D16" s="29">
        <f t="shared" si="1"/>
        <v>0</v>
      </c>
      <c r="E16" s="29">
        <f t="shared" si="2"/>
        <v>0</v>
      </c>
      <c r="F16" s="22">
        <v>97</v>
      </c>
      <c r="G16" s="3">
        <v>595963</v>
      </c>
      <c r="H16" s="3">
        <f t="shared" si="3"/>
        <v>595963</v>
      </c>
      <c r="I16" s="4">
        <v>0</v>
      </c>
      <c r="J16" s="3">
        <f t="shared" si="6"/>
        <v>0</v>
      </c>
      <c r="K16" s="4">
        <v>0</v>
      </c>
      <c r="L16" s="3">
        <f t="shared" si="5"/>
        <v>0</v>
      </c>
      <c r="M16" s="1"/>
      <c r="N16" s="1"/>
      <c r="O16" s="1"/>
      <c r="P16" s="1"/>
    </row>
    <row r="17" spans="1:16" ht="15.6" customHeight="1">
      <c r="A17" s="22">
        <v>11</v>
      </c>
      <c r="B17" s="36" t="s">
        <v>25</v>
      </c>
      <c r="C17" s="3">
        <f t="shared" si="0"/>
        <v>761025.71428571432</v>
      </c>
      <c r="D17" s="29">
        <f t="shared" si="1"/>
        <v>0</v>
      </c>
      <c r="E17" s="29">
        <f t="shared" si="2"/>
        <v>0</v>
      </c>
      <c r="F17" s="22">
        <v>99</v>
      </c>
      <c r="G17" s="3">
        <v>532718</v>
      </c>
      <c r="H17" s="3">
        <f t="shared" si="3"/>
        <v>532718</v>
      </c>
      <c r="I17" s="4">
        <v>0</v>
      </c>
      <c r="J17" s="3">
        <f t="shared" si="6"/>
        <v>0</v>
      </c>
      <c r="K17" s="4">
        <v>0</v>
      </c>
      <c r="L17" s="3">
        <f t="shared" si="5"/>
        <v>0</v>
      </c>
      <c r="M17" s="1"/>
      <c r="N17" s="1"/>
      <c r="O17" s="1"/>
      <c r="P17" s="1"/>
    </row>
    <row r="18" spans="1:16" ht="15.6" customHeight="1">
      <c r="A18" s="22">
        <v>12</v>
      </c>
      <c r="B18" s="36" t="s">
        <v>26</v>
      </c>
      <c r="C18" s="3">
        <f t="shared" si="0"/>
        <v>1702750</v>
      </c>
      <c r="D18" s="29">
        <f t="shared" si="1"/>
        <v>764500</v>
      </c>
      <c r="E18" s="29">
        <f t="shared" si="2"/>
        <v>1702750</v>
      </c>
      <c r="F18" s="22">
        <v>99</v>
      </c>
      <c r="G18" s="3">
        <v>1191925</v>
      </c>
      <c r="H18" s="3">
        <f t="shared" si="3"/>
        <v>1191925</v>
      </c>
      <c r="I18" s="4">
        <v>535150</v>
      </c>
      <c r="J18" s="3">
        <f t="shared" si="6"/>
        <v>535150</v>
      </c>
      <c r="K18" s="4">
        <v>1191925</v>
      </c>
      <c r="L18" s="3">
        <f t="shared" si="5"/>
        <v>1191925</v>
      </c>
      <c r="M18" s="1"/>
      <c r="N18" s="1"/>
      <c r="O18" s="1"/>
      <c r="P18" s="1"/>
    </row>
    <row r="19" spans="1:16" ht="15.6" customHeight="1">
      <c r="A19" s="22">
        <v>13</v>
      </c>
      <c r="B19" s="36" t="s">
        <v>27</v>
      </c>
      <c r="C19" s="3">
        <f t="shared" si="0"/>
        <v>59675.714285714283</v>
      </c>
      <c r="D19" s="29">
        <f t="shared" si="1"/>
        <v>0</v>
      </c>
      <c r="E19" s="29">
        <f t="shared" si="2"/>
        <v>0</v>
      </c>
      <c r="F19" s="22">
        <v>96</v>
      </c>
      <c r="G19" s="3">
        <v>41773</v>
      </c>
      <c r="H19" s="3">
        <f t="shared" si="3"/>
        <v>41773</v>
      </c>
      <c r="I19" s="4">
        <v>0</v>
      </c>
      <c r="J19" s="3">
        <f t="shared" si="6"/>
        <v>0</v>
      </c>
      <c r="K19" s="4">
        <v>0</v>
      </c>
      <c r="L19" s="3">
        <f t="shared" si="5"/>
        <v>0</v>
      </c>
      <c r="M19" s="1"/>
      <c r="N19" s="1"/>
      <c r="O19" s="1"/>
      <c r="P19" s="1"/>
    </row>
    <row r="20" spans="1:16" ht="15.6" customHeight="1">
      <c r="A20" s="22">
        <v>14</v>
      </c>
      <c r="B20" s="36" t="s">
        <v>28</v>
      </c>
      <c r="C20" s="3">
        <f t="shared" si="0"/>
        <v>3287348.5714285714</v>
      </c>
      <c r="D20" s="29">
        <f t="shared" si="1"/>
        <v>382250</v>
      </c>
      <c r="E20" s="29">
        <f t="shared" si="2"/>
        <v>5709424.2857142854</v>
      </c>
      <c r="F20" s="22">
        <v>98</v>
      </c>
      <c r="G20" s="3">
        <v>2301144</v>
      </c>
      <c r="H20" s="3">
        <f t="shared" si="3"/>
        <v>2301144</v>
      </c>
      <c r="I20" s="4">
        <v>267575</v>
      </c>
      <c r="J20" s="3">
        <f t="shared" si="6"/>
        <v>267575</v>
      </c>
      <c r="K20" s="27">
        <v>3996597</v>
      </c>
      <c r="L20" s="3">
        <f t="shared" si="5"/>
        <v>3996597</v>
      </c>
      <c r="M20" s="1"/>
      <c r="N20" s="1"/>
      <c r="O20" s="1"/>
      <c r="P20" s="1"/>
    </row>
    <row r="21" spans="1:16" ht="15.6" customHeight="1">
      <c r="A21" s="22">
        <v>15</v>
      </c>
      <c r="B21" s="36" t="s">
        <v>29</v>
      </c>
      <c r="C21" s="3">
        <f t="shared" si="0"/>
        <v>1191925.7142857143</v>
      </c>
      <c r="D21" s="29">
        <f t="shared" si="1"/>
        <v>948675.71428571432</v>
      </c>
      <c r="E21" s="29">
        <f t="shared" si="2"/>
        <v>0</v>
      </c>
      <c r="F21" s="22">
        <v>99</v>
      </c>
      <c r="G21" s="3">
        <v>834348</v>
      </c>
      <c r="H21" s="3">
        <f t="shared" si="3"/>
        <v>834348</v>
      </c>
      <c r="I21" s="4">
        <v>664073</v>
      </c>
      <c r="J21" s="3">
        <f t="shared" si="6"/>
        <v>664073</v>
      </c>
      <c r="K21" s="4">
        <v>0</v>
      </c>
      <c r="L21" s="3">
        <f t="shared" si="5"/>
        <v>0</v>
      </c>
      <c r="M21" s="1"/>
      <c r="N21" s="1"/>
      <c r="O21" s="1"/>
      <c r="P21" s="1"/>
    </row>
    <row r="22" spans="1:16" ht="15.6" customHeight="1">
      <c r="A22" s="22">
        <v>16</v>
      </c>
      <c r="B22" s="36" t="s">
        <v>35</v>
      </c>
      <c r="C22" s="3">
        <f t="shared" si="0"/>
        <v>0</v>
      </c>
      <c r="D22" s="29">
        <f t="shared" si="1"/>
        <v>500000</v>
      </c>
      <c r="E22" s="29">
        <f t="shared" si="2"/>
        <v>0</v>
      </c>
      <c r="F22" s="22">
        <v>93</v>
      </c>
      <c r="G22" s="3">
        <v>0</v>
      </c>
      <c r="H22" s="3">
        <f t="shared" si="3"/>
        <v>0</v>
      </c>
      <c r="I22" s="4">
        <v>350000</v>
      </c>
      <c r="J22" s="3">
        <f t="shared" si="6"/>
        <v>350000</v>
      </c>
      <c r="K22" s="4">
        <v>0</v>
      </c>
      <c r="L22" s="3">
        <f t="shared" si="5"/>
        <v>0</v>
      </c>
      <c r="M22" s="1"/>
      <c r="N22" s="1"/>
      <c r="O22" s="1"/>
      <c r="P22" s="1"/>
    </row>
    <row r="23" spans="1:16">
      <c r="A23" s="22">
        <v>17</v>
      </c>
      <c r="B23" s="36" t="s">
        <v>30</v>
      </c>
      <c r="C23" s="3">
        <f t="shared" si="0"/>
        <v>149425.71428571429</v>
      </c>
      <c r="D23" s="29">
        <f t="shared" si="1"/>
        <v>69500</v>
      </c>
      <c r="E23" s="29">
        <f t="shared" si="2"/>
        <v>0</v>
      </c>
      <c r="F23" s="22">
        <v>99</v>
      </c>
      <c r="G23" s="3">
        <v>104598</v>
      </c>
      <c r="H23" s="3">
        <f t="shared" si="3"/>
        <v>104598</v>
      </c>
      <c r="I23" s="4">
        <v>48650</v>
      </c>
      <c r="J23" s="3">
        <f t="shared" si="6"/>
        <v>48650</v>
      </c>
      <c r="K23" s="4">
        <v>0</v>
      </c>
      <c r="L23" s="3">
        <f t="shared" si="5"/>
        <v>0</v>
      </c>
      <c r="M23" s="1"/>
      <c r="N23" s="1"/>
      <c r="O23" s="1"/>
      <c r="P23" s="1"/>
    </row>
    <row r="24" spans="1:16">
      <c r="A24" s="22">
        <v>18</v>
      </c>
      <c r="B24" s="36" t="s">
        <v>31</v>
      </c>
      <c r="C24" s="3">
        <f t="shared" si="0"/>
        <v>139000</v>
      </c>
      <c r="D24" s="29">
        <f t="shared" si="1"/>
        <v>0</v>
      </c>
      <c r="E24" s="29">
        <f t="shared" si="2"/>
        <v>0</v>
      </c>
      <c r="F24" s="22">
        <v>99</v>
      </c>
      <c r="G24" s="3">
        <v>97300</v>
      </c>
      <c r="H24" s="3">
        <f t="shared" si="3"/>
        <v>97300</v>
      </c>
      <c r="I24" s="4">
        <v>0</v>
      </c>
      <c r="J24" s="3">
        <f t="shared" si="6"/>
        <v>0</v>
      </c>
      <c r="K24" s="4">
        <v>0</v>
      </c>
      <c r="L24" s="3">
        <f t="shared" si="5"/>
        <v>0</v>
      </c>
      <c r="M24" s="1"/>
      <c r="N24" s="1"/>
      <c r="O24" s="1"/>
      <c r="P24" s="1"/>
    </row>
    <row r="25" spans="1:16">
      <c r="A25" s="22">
        <v>19</v>
      </c>
      <c r="B25" s="36" t="s">
        <v>36</v>
      </c>
      <c r="C25" s="3">
        <f t="shared" si="0"/>
        <v>0</v>
      </c>
      <c r="D25" s="29">
        <f t="shared" si="1"/>
        <v>252354.28571428571</v>
      </c>
      <c r="E25" s="29">
        <f t="shared" si="2"/>
        <v>81678.571428571435</v>
      </c>
      <c r="F25" s="22">
        <v>99</v>
      </c>
      <c r="G25" s="3">
        <v>0</v>
      </c>
      <c r="H25" s="3">
        <f t="shared" si="3"/>
        <v>0</v>
      </c>
      <c r="I25" s="4">
        <v>176648</v>
      </c>
      <c r="J25" s="3">
        <f t="shared" si="6"/>
        <v>176648</v>
      </c>
      <c r="K25" s="4">
        <v>57175</v>
      </c>
      <c r="L25" s="3">
        <f t="shared" si="5"/>
        <v>57175</v>
      </c>
      <c r="M25" s="1"/>
      <c r="N25" s="1"/>
      <c r="O25" s="1"/>
      <c r="P25" s="1"/>
    </row>
    <row r="26" spans="1:16" ht="32.25" customHeight="1">
      <c r="A26" s="30"/>
      <c r="B26" s="31" t="s">
        <v>4</v>
      </c>
      <c r="C26" s="32">
        <f>SUM(C7:C25)</f>
        <v>16621525.714285715</v>
      </c>
      <c r="D26" s="32">
        <f>SUM(D7:D25)</f>
        <v>8560678.5714285728</v>
      </c>
      <c r="E26" s="32">
        <f>SUM(E7:E25)</f>
        <v>8560678.5714285709</v>
      </c>
      <c r="F26" s="33"/>
      <c r="G26" s="32">
        <f t="shared" ref="G26:L26" si="7">SUM(G7:G25)</f>
        <v>11635068</v>
      </c>
      <c r="H26" s="32">
        <f t="shared" si="7"/>
        <v>11635068</v>
      </c>
      <c r="I26" s="32">
        <f t="shared" si="7"/>
        <v>5992475</v>
      </c>
      <c r="J26" s="32">
        <f t="shared" si="7"/>
        <v>5992475</v>
      </c>
      <c r="K26" s="34">
        <f t="shared" si="7"/>
        <v>5992475</v>
      </c>
      <c r="L26" s="32">
        <f t="shared" si="7"/>
        <v>5992475</v>
      </c>
      <c r="M26" s="1"/>
      <c r="N26" s="1"/>
      <c r="O26" s="1"/>
      <c r="P26" s="1"/>
    </row>
    <row r="27" spans="1:16" ht="15.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4.75" customHeight="1">
      <c r="A28" s="1"/>
      <c r="B28" s="40" t="s">
        <v>11</v>
      </c>
      <c r="C28" s="40"/>
      <c r="D28" s="40"/>
      <c r="E28" s="40"/>
      <c r="F28" s="40"/>
      <c r="G28" s="40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41" t="s">
        <v>10</v>
      </c>
      <c r="C29" s="41"/>
      <c r="D29" s="41"/>
      <c r="E29" s="4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43" t="s">
        <v>15</v>
      </c>
      <c r="B30" s="43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25"/>
      <c r="B31" s="6" t="s">
        <v>12</v>
      </c>
      <c r="C31" s="6" t="s">
        <v>6</v>
      </c>
      <c r="D31" s="6" t="s">
        <v>7</v>
      </c>
      <c r="E31" s="6" t="s">
        <v>8</v>
      </c>
      <c r="F31" s="6" t="s">
        <v>9</v>
      </c>
      <c r="G31" s="6" t="s">
        <v>8</v>
      </c>
      <c r="H31" s="1"/>
      <c r="I31" s="1"/>
      <c r="J31" s="1"/>
      <c r="K31" s="1"/>
      <c r="L31" s="1"/>
      <c r="M31" s="1"/>
      <c r="N31" s="1"/>
      <c r="O31" s="1"/>
      <c r="P31" s="1"/>
    </row>
    <row r="32" spans="1:16" ht="15" customHeight="1">
      <c r="A32" s="19">
        <v>1</v>
      </c>
      <c r="B32" s="20">
        <f>(C32*(D32/E32)/(F32/G32))</f>
        <v>408658.99297539145</v>
      </c>
      <c r="C32" s="24">
        <v>11635068</v>
      </c>
      <c r="D32" s="3">
        <f t="shared" ref="D32:D47" si="8">C7</f>
        <v>583798.57142857148</v>
      </c>
      <c r="E32" s="22">
        <f>F7/100</f>
        <v>0.98</v>
      </c>
      <c r="F32" s="21">
        <v>16621526</v>
      </c>
      <c r="G32" s="22">
        <v>0.98</v>
      </c>
      <c r="H32" s="13"/>
      <c r="I32" s="12"/>
      <c r="J32" s="16"/>
      <c r="K32" s="16"/>
      <c r="L32" s="1"/>
      <c r="M32" s="1"/>
      <c r="N32" s="1"/>
      <c r="O32" s="1"/>
      <c r="P32" s="1"/>
    </row>
    <row r="33" spans="1:16" ht="15" customHeight="1">
      <c r="A33" s="23">
        <v>2</v>
      </c>
      <c r="B33" s="20">
        <f t="shared" ref="B33:B50" si="9">(C33*(D33/E33)/(F33/G33))</f>
        <v>252979.99565142216</v>
      </c>
      <c r="C33" s="24">
        <v>11635068</v>
      </c>
      <c r="D33" s="3">
        <f t="shared" si="8"/>
        <v>361400</v>
      </c>
      <c r="E33" s="22">
        <f>F8/100</f>
        <v>0.99</v>
      </c>
      <c r="F33" s="21">
        <v>16621526</v>
      </c>
      <c r="G33" s="22">
        <v>0.99</v>
      </c>
      <c r="H33" s="13"/>
      <c r="I33" s="13"/>
      <c r="J33" s="16"/>
      <c r="K33" s="16"/>
      <c r="L33" s="1"/>
      <c r="M33" s="1"/>
      <c r="N33" s="1"/>
      <c r="O33" s="1"/>
      <c r="P33" s="1"/>
    </row>
    <row r="34" spans="1:16" ht="15" customHeight="1">
      <c r="A34" s="19">
        <v>3</v>
      </c>
      <c r="B34" s="20">
        <f t="shared" si="9"/>
        <v>162977.99719850376</v>
      </c>
      <c r="C34" s="24">
        <v>11635068</v>
      </c>
      <c r="D34" s="3">
        <f t="shared" si="8"/>
        <v>232825.71428571429</v>
      </c>
      <c r="E34" s="22">
        <f>F9/100</f>
        <v>0.97</v>
      </c>
      <c r="F34" s="21">
        <v>16621526</v>
      </c>
      <c r="G34" s="22">
        <v>0.97</v>
      </c>
      <c r="H34" s="13"/>
      <c r="I34" s="13"/>
      <c r="J34" s="16"/>
      <c r="K34" s="16"/>
      <c r="L34" s="1"/>
      <c r="M34" s="1"/>
      <c r="N34" s="1"/>
      <c r="O34" s="1"/>
      <c r="P34" s="1"/>
    </row>
    <row r="35" spans="1:16" ht="15" customHeight="1">
      <c r="A35" s="19">
        <v>4</v>
      </c>
      <c r="B35" s="20">
        <f t="shared" si="9"/>
        <v>1362198.9765845977</v>
      </c>
      <c r="C35" s="24">
        <v>11635068</v>
      </c>
      <c r="D35" s="3">
        <f t="shared" si="8"/>
        <v>1945998.5714285714</v>
      </c>
      <c r="E35" s="22">
        <f>F10/100</f>
        <v>0.96</v>
      </c>
      <c r="F35" s="21">
        <v>16621526</v>
      </c>
      <c r="G35" s="22">
        <v>0.96</v>
      </c>
      <c r="H35" s="13"/>
      <c r="I35" s="13"/>
      <c r="J35" s="16"/>
      <c r="K35" s="16"/>
      <c r="L35" s="1"/>
      <c r="M35" s="1"/>
      <c r="N35" s="1"/>
      <c r="O35" s="1"/>
      <c r="P35" s="1"/>
    </row>
    <row r="36" spans="1:16" ht="15" customHeight="1">
      <c r="A36" s="23">
        <v>5</v>
      </c>
      <c r="B36" s="20">
        <f t="shared" si="9"/>
        <v>138652.99761663622</v>
      </c>
      <c r="C36" s="24">
        <v>11635068</v>
      </c>
      <c r="D36" s="3">
        <f t="shared" si="8"/>
        <v>198075.71428571429</v>
      </c>
      <c r="E36" s="22">
        <f>F11/100</f>
        <v>0.98</v>
      </c>
      <c r="F36" s="21">
        <v>16621526</v>
      </c>
      <c r="G36" s="22">
        <v>0.98</v>
      </c>
      <c r="H36" s="13"/>
      <c r="I36" s="13"/>
      <c r="J36" s="16"/>
      <c r="K36" s="16"/>
      <c r="L36" s="1"/>
      <c r="M36" s="1"/>
      <c r="N36" s="1"/>
      <c r="O36" s="1"/>
      <c r="P36" s="1"/>
    </row>
    <row r="37" spans="1:16" ht="15" customHeight="1">
      <c r="A37" s="23">
        <v>6</v>
      </c>
      <c r="B37" s="20">
        <f t="shared" si="9"/>
        <v>780832.98657793866</v>
      </c>
      <c r="C37" s="24">
        <v>11635068</v>
      </c>
      <c r="D37" s="3">
        <f t="shared" si="8"/>
        <v>1115475.7142857143</v>
      </c>
      <c r="E37" s="22">
        <f t="shared" ref="E37:E40" si="10">F12/100</f>
        <v>0.99</v>
      </c>
      <c r="F37" s="21">
        <v>16621526</v>
      </c>
      <c r="G37" s="22">
        <v>0.99</v>
      </c>
      <c r="H37" s="13"/>
      <c r="I37" s="13"/>
      <c r="J37" s="16"/>
      <c r="K37" s="16"/>
      <c r="L37" s="1"/>
      <c r="M37" s="1"/>
      <c r="N37" s="1"/>
      <c r="O37" s="1"/>
      <c r="P37" s="1"/>
    </row>
    <row r="38" spans="1:16" ht="15" customHeight="1">
      <c r="A38" s="19">
        <v>7</v>
      </c>
      <c r="B38" s="20">
        <f t="shared" si="9"/>
        <v>1855996.9680965</v>
      </c>
      <c r="C38" s="24">
        <v>11635068</v>
      </c>
      <c r="D38" s="3">
        <f t="shared" si="8"/>
        <v>2651424.2857142859</v>
      </c>
      <c r="E38" s="22">
        <f t="shared" si="10"/>
        <v>0.96</v>
      </c>
      <c r="F38" s="21">
        <v>16621526</v>
      </c>
      <c r="G38" s="22">
        <v>0.96</v>
      </c>
      <c r="H38" s="13"/>
      <c r="I38" s="13"/>
      <c r="J38" s="16"/>
      <c r="K38" s="16"/>
      <c r="L38" s="1"/>
      <c r="M38" s="1"/>
      <c r="N38" s="1"/>
      <c r="O38" s="1"/>
      <c r="P38" s="1"/>
    </row>
    <row r="39" spans="1:16" ht="15" customHeight="1">
      <c r="A39" s="23">
        <v>8</v>
      </c>
      <c r="B39" s="20">
        <f t="shared" si="9"/>
        <v>972999.98327470047</v>
      </c>
      <c r="C39" s="24">
        <v>11635068</v>
      </c>
      <c r="D39" s="3">
        <f t="shared" si="8"/>
        <v>1390000</v>
      </c>
      <c r="E39" s="22">
        <f t="shared" si="10"/>
        <v>0.98</v>
      </c>
      <c r="F39" s="21">
        <v>16621526</v>
      </c>
      <c r="G39" s="22">
        <v>0.98</v>
      </c>
      <c r="H39" s="13"/>
      <c r="I39" s="13"/>
      <c r="J39" s="16"/>
      <c r="K39" s="16"/>
      <c r="L39" s="1"/>
      <c r="M39" s="1"/>
      <c r="N39" s="1"/>
      <c r="O39" s="1"/>
      <c r="P39" s="1"/>
    </row>
    <row r="40" spans="1:16" ht="15" customHeight="1">
      <c r="A40" s="19">
        <v>9</v>
      </c>
      <c r="B40" s="20">
        <f t="shared" si="9"/>
        <v>0</v>
      </c>
      <c r="C40" s="24">
        <v>11635068</v>
      </c>
      <c r="D40" s="3">
        <f t="shared" si="8"/>
        <v>0</v>
      </c>
      <c r="E40" s="22">
        <f t="shared" si="10"/>
        <v>0.97</v>
      </c>
      <c r="F40" s="21">
        <v>16621526</v>
      </c>
      <c r="G40" s="22">
        <v>0.97</v>
      </c>
      <c r="H40" s="13"/>
      <c r="I40" s="13"/>
      <c r="J40" s="16"/>
      <c r="K40" s="16"/>
      <c r="L40" s="1"/>
      <c r="M40" s="1"/>
      <c r="N40" s="1"/>
      <c r="O40" s="1"/>
      <c r="P40" s="1"/>
    </row>
    <row r="41" spans="1:16" ht="15" customHeight="1">
      <c r="A41" s="23">
        <v>10</v>
      </c>
      <c r="B41" s="20">
        <f t="shared" si="9"/>
        <v>595962.98975574551</v>
      </c>
      <c r="C41" s="24">
        <v>11635068</v>
      </c>
      <c r="D41" s="3">
        <f t="shared" si="8"/>
        <v>851375.71428571432</v>
      </c>
      <c r="E41" s="22">
        <f t="shared" ref="E41:E47" si="11">F16/100</f>
        <v>0.97</v>
      </c>
      <c r="F41" s="21">
        <v>16621526</v>
      </c>
      <c r="G41" s="22">
        <v>0.97</v>
      </c>
      <c r="H41" s="13"/>
      <c r="I41" s="13"/>
      <c r="J41" s="16"/>
      <c r="K41" s="16"/>
      <c r="L41" s="1"/>
      <c r="M41" s="1"/>
      <c r="N41" s="1"/>
      <c r="O41" s="1"/>
      <c r="P41" s="1"/>
    </row>
    <row r="42" spans="1:16" ht="15" customHeight="1">
      <c r="A42" s="19">
        <v>11</v>
      </c>
      <c r="B42" s="20">
        <f t="shared" si="9"/>
        <v>532717.99084288999</v>
      </c>
      <c r="C42" s="24">
        <v>11635068</v>
      </c>
      <c r="D42" s="3">
        <f t="shared" si="8"/>
        <v>761025.71428571432</v>
      </c>
      <c r="E42" s="22">
        <f t="shared" si="11"/>
        <v>0.99</v>
      </c>
      <c r="F42" s="21">
        <v>16621526</v>
      </c>
      <c r="G42" s="22">
        <v>0.99</v>
      </c>
      <c r="H42" s="13"/>
      <c r="I42" s="13"/>
      <c r="J42" s="16"/>
      <c r="K42" s="16"/>
      <c r="L42" s="1"/>
      <c r="M42" s="1"/>
      <c r="N42" s="1"/>
      <c r="O42" s="1"/>
      <c r="P42" s="1"/>
    </row>
    <row r="43" spans="1:16" ht="15" customHeight="1">
      <c r="A43" s="23">
        <v>12</v>
      </c>
      <c r="B43" s="20">
        <f t="shared" si="9"/>
        <v>1191924.9795115083</v>
      </c>
      <c r="C43" s="24">
        <v>11635068</v>
      </c>
      <c r="D43" s="3">
        <f t="shared" si="8"/>
        <v>1702750</v>
      </c>
      <c r="E43" s="22">
        <f t="shared" si="11"/>
        <v>0.99</v>
      </c>
      <c r="F43" s="21">
        <v>16621526</v>
      </c>
      <c r="G43" s="22">
        <v>0.99</v>
      </c>
      <c r="H43" s="13"/>
      <c r="I43" s="13"/>
      <c r="J43" s="16"/>
      <c r="K43" s="16"/>
      <c r="L43" s="1"/>
      <c r="M43" s="1"/>
      <c r="N43" s="1"/>
      <c r="O43" s="1"/>
      <c r="P43" s="1"/>
    </row>
    <row r="44" spans="1:16" ht="15" customHeight="1">
      <c r="A44" s="19">
        <v>13</v>
      </c>
      <c r="B44" s="20">
        <f t="shared" si="9"/>
        <v>41772.999281946613</v>
      </c>
      <c r="C44" s="24">
        <v>11635068</v>
      </c>
      <c r="D44" s="3">
        <f t="shared" si="8"/>
        <v>59675.714285714283</v>
      </c>
      <c r="E44" s="22">
        <f t="shared" si="11"/>
        <v>0.96</v>
      </c>
      <c r="F44" s="21">
        <v>16621526</v>
      </c>
      <c r="G44" s="22">
        <v>0.96</v>
      </c>
      <c r="H44" s="13"/>
      <c r="I44" s="13"/>
      <c r="J44" s="16"/>
      <c r="K44" s="16"/>
      <c r="L44" s="1"/>
      <c r="M44" s="1"/>
      <c r="N44" s="1"/>
      <c r="O44" s="1"/>
      <c r="P44" s="1"/>
    </row>
    <row r="45" spans="1:16" ht="15" customHeight="1">
      <c r="A45" s="19">
        <v>14</v>
      </c>
      <c r="B45" s="20">
        <f t="shared" si="9"/>
        <v>2301143.9604446837</v>
      </c>
      <c r="C45" s="24">
        <v>11635068</v>
      </c>
      <c r="D45" s="3">
        <f t="shared" si="8"/>
        <v>3287348.5714285714</v>
      </c>
      <c r="E45" s="22">
        <f t="shared" si="11"/>
        <v>0.98</v>
      </c>
      <c r="F45" s="21">
        <v>16621526</v>
      </c>
      <c r="G45" s="22">
        <v>0.98</v>
      </c>
      <c r="H45" s="13"/>
      <c r="I45" s="13"/>
      <c r="J45" s="16"/>
      <c r="K45" s="16"/>
      <c r="L45" s="1"/>
      <c r="M45" s="1"/>
      <c r="N45" s="1"/>
      <c r="O45" s="1"/>
      <c r="P45" s="1"/>
    </row>
    <row r="46" spans="1:16" ht="15" customHeight="1">
      <c r="A46" s="19">
        <v>15</v>
      </c>
      <c r="B46" s="20">
        <f t="shared" si="9"/>
        <v>834347.98565804726</v>
      </c>
      <c r="C46" s="24">
        <v>11635068</v>
      </c>
      <c r="D46" s="3">
        <f t="shared" si="8"/>
        <v>1191925.7142857143</v>
      </c>
      <c r="E46" s="22">
        <f t="shared" si="11"/>
        <v>0.99</v>
      </c>
      <c r="F46" s="21">
        <v>16621526</v>
      </c>
      <c r="G46" s="22">
        <v>0.99</v>
      </c>
      <c r="H46" s="13"/>
      <c r="I46" s="13"/>
      <c r="J46" s="16"/>
      <c r="K46" s="16"/>
      <c r="L46" s="1"/>
      <c r="M46" s="1"/>
      <c r="N46" s="1"/>
      <c r="O46" s="1"/>
      <c r="P46" s="1"/>
    </row>
    <row r="47" spans="1:16" ht="15" customHeight="1">
      <c r="A47" s="23">
        <v>16</v>
      </c>
      <c r="B47" s="20">
        <f t="shared" si="9"/>
        <v>0</v>
      </c>
      <c r="C47" s="24">
        <v>11635068</v>
      </c>
      <c r="D47" s="3">
        <f t="shared" si="8"/>
        <v>0</v>
      </c>
      <c r="E47" s="22">
        <f t="shared" si="11"/>
        <v>0.93</v>
      </c>
      <c r="F47" s="21">
        <v>16621526</v>
      </c>
      <c r="G47" s="22">
        <v>0.93</v>
      </c>
      <c r="H47" s="13"/>
      <c r="I47" s="13"/>
      <c r="J47" s="16"/>
      <c r="K47" s="16"/>
      <c r="L47" s="1"/>
      <c r="M47" s="1"/>
      <c r="N47" s="1"/>
      <c r="O47" s="1"/>
      <c r="P47" s="1"/>
    </row>
    <row r="48" spans="1:16" ht="15" customHeight="1">
      <c r="A48" s="19">
        <v>17</v>
      </c>
      <c r="B48" s="20">
        <f t="shared" si="9"/>
        <v>104597.99820202171</v>
      </c>
      <c r="C48" s="24">
        <v>11635068</v>
      </c>
      <c r="D48" s="3">
        <f t="shared" ref="D48:D50" si="12">C23</f>
        <v>149425.71428571429</v>
      </c>
      <c r="E48" s="22">
        <f t="shared" ref="E48:E50" si="13">F23/100</f>
        <v>0.99</v>
      </c>
      <c r="F48" s="21">
        <v>16621526</v>
      </c>
      <c r="G48" s="22">
        <v>0.99</v>
      </c>
      <c r="H48" s="13"/>
      <c r="I48" s="13"/>
      <c r="J48" s="16"/>
      <c r="K48" s="16"/>
      <c r="L48" s="1"/>
      <c r="M48" s="1"/>
      <c r="N48" s="1"/>
      <c r="O48" s="1"/>
      <c r="P48" s="1"/>
    </row>
    <row r="49" spans="1:16" ht="15" customHeight="1">
      <c r="A49" s="23">
        <v>18</v>
      </c>
      <c r="B49" s="20">
        <f t="shared" si="9"/>
        <v>97299.99832747005</v>
      </c>
      <c r="C49" s="24">
        <v>11635068</v>
      </c>
      <c r="D49" s="3">
        <f t="shared" si="12"/>
        <v>139000</v>
      </c>
      <c r="E49" s="22">
        <f t="shared" si="13"/>
        <v>0.99</v>
      </c>
      <c r="F49" s="21">
        <v>16621526</v>
      </c>
      <c r="G49" s="22">
        <v>0.99</v>
      </c>
      <c r="H49" s="13"/>
      <c r="I49" s="13"/>
      <c r="J49" s="16"/>
      <c r="K49" s="16"/>
      <c r="L49" s="1"/>
      <c r="M49" s="1"/>
      <c r="N49" s="1"/>
      <c r="O49" s="1"/>
      <c r="P49" s="1"/>
    </row>
    <row r="50" spans="1:16" ht="15" customHeight="1">
      <c r="A50" s="19">
        <v>19</v>
      </c>
      <c r="B50" s="20">
        <f t="shared" si="9"/>
        <v>0</v>
      </c>
      <c r="C50" s="24">
        <v>11635068</v>
      </c>
      <c r="D50" s="3">
        <f t="shared" si="12"/>
        <v>0</v>
      </c>
      <c r="E50" s="22">
        <f t="shared" si="13"/>
        <v>0.99</v>
      </c>
      <c r="F50" s="21">
        <v>16621526</v>
      </c>
      <c r="G50" s="22">
        <v>0.99</v>
      </c>
      <c r="H50" s="13"/>
      <c r="I50" s="13"/>
      <c r="J50" s="16"/>
      <c r="K50" s="16"/>
      <c r="L50" s="1"/>
      <c r="M50" s="1"/>
      <c r="N50" s="1"/>
      <c r="O50" s="1"/>
      <c r="P50" s="1"/>
    </row>
    <row r="51" spans="1:16" ht="15" customHeight="1">
      <c r="A51" s="9"/>
      <c r="B51" s="10"/>
      <c r="C51" s="11"/>
      <c r="D51" s="12"/>
      <c r="E51" s="13"/>
      <c r="F51" s="14"/>
      <c r="G51" s="15"/>
      <c r="H51" s="1"/>
      <c r="I51" s="16"/>
      <c r="J51" s="16"/>
      <c r="K51" s="16"/>
      <c r="L51" s="1"/>
      <c r="M51" s="1"/>
      <c r="N51" s="1"/>
      <c r="O51" s="1"/>
      <c r="P51" s="1"/>
    </row>
    <row r="52" spans="1:16" ht="20.25" customHeight="1">
      <c r="A52" s="44" t="s">
        <v>34</v>
      </c>
      <c r="B52" s="44"/>
      <c r="C52" s="8"/>
      <c r="D52" s="8"/>
      <c r="E52" s="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25"/>
      <c r="B53" s="6" t="s">
        <v>12</v>
      </c>
      <c r="C53" s="6" t="s">
        <v>6</v>
      </c>
      <c r="D53" s="6" t="s">
        <v>7</v>
      </c>
      <c r="E53" s="6" t="s">
        <v>8</v>
      </c>
      <c r="F53" s="6" t="s">
        <v>9</v>
      </c>
      <c r="G53" s="6" t="s">
        <v>8</v>
      </c>
    </row>
    <row r="54" spans="1:16">
      <c r="A54" s="23">
        <v>1</v>
      </c>
      <c r="B54" s="20">
        <f>(C54*(D54/E54)/(F54/G54))</f>
        <v>936511.95311560156</v>
      </c>
      <c r="C54" s="21">
        <v>5992475</v>
      </c>
      <c r="D54" s="26">
        <f t="shared" ref="D54:D69" si="14">D7</f>
        <v>1337874.2857142857</v>
      </c>
      <c r="E54" s="22">
        <f>F7/100</f>
        <v>0.98</v>
      </c>
      <c r="F54" s="21">
        <v>8560679</v>
      </c>
      <c r="G54" s="22">
        <v>0.98</v>
      </c>
      <c r="I54" s="28"/>
    </row>
    <row r="55" spans="1:16">
      <c r="A55" s="23">
        <v>2</v>
      </c>
      <c r="B55" s="20">
        <f t="shared" ref="B55:B72" si="15">(C55*(D55/E55)/(F55/G55))</f>
        <v>355144.9822204524</v>
      </c>
      <c r="C55" s="21">
        <v>5992475</v>
      </c>
      <c r="D55" s="26">
        <f t="shared" si="14"/>
        <v>507350</v>
      </c>
      <c r="E55" s="22">
        <f>F8/100</f>
        <v>0.99</v>
      </c>
      <c r="F55" s="21">
        <v>8560679</v>
      </c>
      <c r="G55" s="22">
        <v>0.99</v>
      </c>
      <c r="I55" s="28"/>
    </row>
    <row r="56" spans="1:16">
      <c r="A56" s="23">
        <v>3</v>
      </c>
      <c r="B56" s="20">
        <f t="shared" si="15"/>
        <v>0</v>
      </c>
      <c r="C56" s="21">
        <v>5992475</v>
      </c>
      <c r="D56" s="26">
        <f t="shared" si="14"/>
        <v>0</v>
      </c>
      <c r="E56" s="22">
        <f>F9/100</f>
        <v>0.97</v>
      </c>
      <c r="F56" s="21">
        <v>8560679</v>
      </c>
      <c r="G56" s="22">
        <v>0.97</v>
      </c>
      <c r="I56" s="28"/>
    </row>
    <row r="57" spans="1:16">
      <c r="A57" s="23">
        <v>4</v>
      </c>
      <c r="B57" s="20">
        <f t="shared" si="15"/>
        <v>1318413.9339965237</v>
      </c>
      <c r="C57" s="21">
        <v>5992475</v>
      </c>
      <c r="D57" s="26">
        <f t="shared" si="14"/>
        <v>1883448.5714285714</v>
      </c>
      <c r="E57" s="22">
        <f>F10/100</f>
        <v>0.96</v>
      </c>
      <c r="F57" s="21">
        <v>8560679</v>
      </c>
      <c r="G57" s="22">
        <v>0.96</v>
      </c>
      <c r="I57" s="28"/>
    </row>
    <row r="58" spans="1:16">
      <c r="A58" s="23">
        <v>5</v>
      </c>
      <c r="B58" s="20">
        <f t="shared" si="15"/>
        <v>0</v>
      </c>
      <c r="C58" s="21">
        <v>5992475</v>
      </c>
      <c r="D58" s="26">
        <f t="shared" si="14"/>
        <v>0</v>
      </c>
      <c r="E58" s="22">
        <f>F11/100</f>
        <v>0.98</v>
      </c>
      <c r="F58" s="21">
        <v>8560679</v>
      </c>
      <c r="G58" s="22">
        <v>0.98</v>
      </c>
      <c r="I58" s="28"/>
    </row>
    <row r="59" spans="1:16">
      <c r="A59" s="23">
        <v>6</v>
      </c>
      <c r="B59" s="20">
        <f t="shared" si="15"/>
        <v>423254.97881067614</v>
      </c>
      <c r="C59" s="21">
        <v>5992475</v>
      </c>
      <c r="D59" s="26">
        <f t="shared" si="14"/>
        <v>604650</v>
      </c>
      <c r="E59" s="22">
        <f t="shared" ref="E59:E62" si="16">F12/100</f>
        <v>0.99</v>
      </c>
      <c r="F59" s="21">
        <v>8560679</v>
      </c>
      <c r="G59" s="22">
        <v>0.99</v>
      </c>
      <c r="I59" s="28"/>
    </row>
    <row r="60" spans="1:16">
      <c r="A60" s="23">
        <v>7</v>
      </c>
      <c r="B60" s="20">
        <f t="shared" si="15"/>
        <v>0</v>
      </c>
      <c r="C60" s="21">
        <v>5992475</v>
      </c>
      <c r="D60" s="26">
        <f t="shared" si="14"/>
        <v>0</v>
      </c>
      <c r="E60" s="22">
        <f t="shared" si="16"/>
        <v>0.96</v>
      </c>
      <c r="F60" s="21">
        <v>8560679</v>
      </c>
      <c r="G60" s="22">
        <v>0.96</v>
      </c>
      <c r="I60" s="28"/>
    </row>
    <row r="61" spans="1:16">
      <c r="A61" s="23">
        <v>8</v>
      </c>
      <c r="B61" s="20">
        <f t="shared" si="15"/>
        <v>829482.95847377134</v>
      </c>
      <c r="C61" s="21">
        <v>5992475</v>
      </c>
      <c r="D61" s="26">
        <f t="shared" si="14"/>
        <v>1184975.7142857143</v>
      </c>
      <c r="E61" s="22">
        <f t="shared" si="16"/>
        <v>0.98</v>
      </c>
      <c r="F61" s="21">
        <v>8560679</v>
      </c>
      <c r="G61" s="22">
        <v>0.98</v>
      </c>
      <c r="I61" s="28"/>
    </row>
    <row r="62" spans="1:16">
      <c r="A62" s="23">
        <v>9</v>
      </c>
      <c r="B62" s="20">
        <f t="shared" si="15"/>
        <v>87569.99561600195</v>
      </c>
      <c r="C62" s="21">
        <v>5992475</v>
      </c>
      <c r="D62" s="26">
        <f t="shared" si="14"/>
        <v>125100</v>
      </c>
      <c r="E62" s="22">
        <f t="shared" si="16"/>
        <v>0.97</v>
      </c>
      <c r="F62" s="21">
        <v>8560679</v>
      </c>
      <c r="G62" s="22">
        <v>0.97</v>
      </c>
      <c r="I62" s="28"/>
    </row>
    <row r="63" spans="1:16">
      <c r="A63" s="23">
        <v>10</v>
      </c>
      <c r="B63" s="20">
        <f t="shared" si="15"/>
        <v>0</v>
      </c>
      <c r="C63" s="21">
        <v>5992475</v>
      </c>
      <c r="D63" s="26">
        <f t="shared" si="14"/>
        <v>0</v>
      </c>
      <c r="E63" s="22">
        <f t="shared" ref="E63:E69" si="17">F16/100</f>
        <v>0.97</v>
      </c>
      <c r="F63" s="21">
        <v>8560679</v>
      </c>
      <c r="G63" s="22">
        <v>0.97</v>
      </c>
      <c r="I63" s="28"/>
    </row>
    <row r="64" spans="1:16">
      <c r="A64" s="23">
        <v>11</v>
      </c>
      <c r="B64" s="20">
        <f t="shared" si="15"/>
        <v>0</v>
      </c>
      <c r="C64" s="21">
        <v>5992475</v>
      </c>
      <c r="D64" s="26">
        <f t="shared" si="14"/>
        <v>0</v>
      </c>
      <c r="E64" s="22">
        <f t="shared" si="17"/>
        <v>0.99</v>
      </c>
      <c r="F64" s="21">
        <v>8560679</v>
      </c>
      <c r="G64" s="22">
        <v>0.99</v>
      </c>
      <c r="I64" s="28"/>
    </row>
    <row r="65" spans="1:9">
      <c r="A65" s="23">
        <v>12</v>
      </c>
      <c r="B65" s="20">
        <f t="shared" si="15"/>
        <v>535149.97320890089</v>
      </c>
      <c r="C65" s="21">
        <v>5992475</v>
      </c>
      <c r="D65" s="26">
        <f t="shared" si="14"/>
        <v>764500</v>
      </c>
      <c r="E65" s="22">
        <f t="shared" si="17"/>
        <v>0.99</v>
      </c>
      <c r="F65" s="21">
        <v>8560679</v>
      </c>
      <c r="G65" s="22">
        <v>0.99</v>
      </c>
      <c r="I65" s="28"/>
    </row>
    <row r="66" spans="1:9">
      <c r="A66" s="23">
        <v>13</v>
      </c>
      <c r="B66" s="20">
        <f t="shared" si="15"/>
        <v>0</v>
      </c>
      <c r="C66" s="21">
        <v>5992475</v>
      </c>
      <c r="D66" s="26">
        <f t="shared" si="14"/>
        <v>0</v>
      </c>
      <c r="E66" s="22">
        <f t="shared" si="17"/>
        <v>0.96</v>
      </c>
      <c r="F66" s="21">
        <v>8560679</v>
      </c>
      <c r="G66" s="22">
        <v>0.96</v>
      </c>
      <c r="I66" s="28"/>
    </row>
    <row r="67" spans="1:9">
      <c r="A67" s="23">
        <v>14</v>
      </c>
      <c r="B67" s="20">
        <f t="shared" si="15"/>
        <v>267574.98660445045</v>
      </c>
      <c r="C67" s="21">
        <v>5992475</v>
      </c>
      <c r="D67" s="26">
        <f t="shared" si="14"/>
        <v>382250</v>
      </c>
      <c r="E67" s="22">
        <f t="shared" si="17"/>
        <v>0.98</v>
      </c>
      <c r="F67" s="21">
        <v>8560679</v>
      </c>
      <c r="G67" s="22">
        <v>0.98</v>
      </c>
      <c r="I67" s="28"/>
    </row>
    <row r="68" spans="1:9">
      <c r="A68" s="23">
        <v>15</v>
      </c>
      <c r="B68" s="20">
        <f t="shared" si="15"/>
        <v>664072.96675465652</v>
      </c>
      <c r="C68" s="21">
        <v>5992475</v>
      </c>
      <c r="D68" s="26">
        <f t="shared" si="14"/>
        <v>948675.71428571432</v>
      </c>
      <c r="E68" s="22">
        <f t="shared" si="17"/>
        <v>0.99</v>
      </c>
      <c r="F68" s="21">
        <v>8560679</v>
      </c>
      <c r="G68" s="22">
        <v>0.99</v>
      </c>
      <c r="I68" s="28"/>
    </row>
    <row r="69" spans="1:9">
      <c r="A69" s="23">
        <v>16</v>
      </c>
      <c r="B69" s="20">
        <f t="shared" si="15"/>
        <v>349999.98247802543</v>
      </c>
      <c r="C69" s="21">
        <v>5992475</v>
      </c>
      <c r="D69" s="26">
        <f t="shared" si="14"/>
        <v>500000</v>
      </c>
      <c r="E69" s="22">
        <f t="shared" si="17"/>
        <v>0.93</v>
      </c>
      <c r="F69" s="21">
        <v>8560679</v>
      </c>
      <c r="G69" s="22">
        <v>0.93</v>
      </c>
      <c r="I69" s="28"/>
    </row>
    <row r="70" spans="1:9">
      <c r="A70" s="23">
        <v>17</v>
      </c>
      <c r="B70" s="20">
        <f t="shared" si="15"/>
        <v>48649.997564445533</v>
      </c>
      <c r="C70" s="21">
        <v>5992475</v>
      </c>
      <c r="D70" s="26">
        <f t="shared" ref="D70:D72" si="18">D23</f>
        <v>69500</v>
      </c>
      <c r="E70" s="22">
        <f t="shared" ref="E70:E72" si="19">F23/100</f>
        <v>0.99</v>
      </c>
      <c r="F70" s="21">
        <v>8560679</v>
      </c>
      <c r="G70" s="22">
        <v>0.99</v>
      </c>
      <c r="I70" s="28"/>
    </row>
    <row r="71" spans="1:9">
      <c r="A71" s="23">
        <v>18</v>
      </c>
      <c r="B71" s="20">
        <f t="shared" si="15"/>
        <v>0</v>
      </c>
      <c r="C71" s="21">
        <v>5992475</v>
      </c>
      <c r="D71" s="26">
        <f t="shared" si="18"/>
        <v>0</v>
      </c>
      <c r="E71" s="22">
        <f t="shared" si="19"/>
        <v>0.99</v>
      </c>
      <c r="F71" s="21">
        <v>8560679</v>
      </c>
      <c r="G71" s="22">
        <v>0.99</v>
      </c>
      <c r="I71" s="28"/>
    </row>
    <row r="72" spans="1:9">
      <c r="A72" s="23">
        <v>19</v>
      </c>
      <c r="B72" s="20">
        <f t="shared" si="15"/>
        <v>176647.99115650926</v>
      </c>
      <c r="C72" s="21">
        <v>5992475</v>
      </c>
      <c r="D72" s="26">
        <f t="shared" si="18"/>
        <v>252354.28571428571</v>
      </c>
      <c r="E72" s="22">
        <f t="shared" si="19"/>
        <v>0.99</v>
      </c>
      <c r="F72" s="21">
        <v>8560679</v>
      </c>
      <c r="G72" s="22">
        <v>0.99</v>
      </c>
      <c r="I72" s="28"/>
    </row>
    <row r="73" spans="1:9">
      <c r="A73" s="5"/>
      <c r="B73" s="5"/>
      <c r="C73" s="5"/>
      <c r="D73" s="5"/>
      <c r="E73" s="5"/>
      <c r="F73" s="5"/>
      <c r="G73" s="5"/>
    </row>
    <row r="74" spans="1:9">
      <c r="A74" s="5"/>
      <c r="B74" s="39" t="s">
        <v>37</v>
      </c>
      <c r="C74" s="38"/>
      <c r="D74" s="5"/>
      <c r="E74" s="5"/>
      <c r="F74" s="5"/>
      <c r="G74" s="5"/>
    </row>
    <row r="75" spans="1:9">
      <c r="A75" s="17"/>
      <c r="B75" s="18" t="s">
        <v>12</v>
      </c>
      <c r="C75" s="18" t="s">
        <v>6</v>
      </c>
      <c r="D75" s="18" t="s">
        <v>7</v>
      </c>
      <c r="E75" s="18" t="s">
        <v>8</v>
      </c>
      <c r="F75" s="18" t="s">
        <v>9</v>
      </c>
      <c r="G75" s="18" t="s">
        <v>8</v>
      </c>
    </row>
    <row r="76" spans="1:9">
      <c r="A76" s="23">
        <v>1</v>
      </c>
      <c r="B76" s="20">
        <f>(C76*(D76/E76)/(F76/G76))</f>
        <v>0</v>
      </c>
      <c r="C76" s="21">
        <v>5992475</v>
      </c>
      <c r="D76" s="3">
        <f t="shared" ref="D76:D91" si="20">E7</f>
        <v>0</v>
      </c>
      <c r="E76" s="22">
        <f>F7/100</f>
        <v>0.98</v>
      </c>
      <c r="F76" s="21">
        <v>8560679</v>
      </c>
      <c r="G76" s="22">
        <v>0.98</v>
      </c>
    </row>
    <row r="77" spans="1:9">
      <c r="A77" s="23">
        <v>2</v>
      </c>
      <c r="B77" s="20">
        <f t="shared" ref="B77:B94" si="21">(C77*(D77/E77)/(F77/G77))</f>
        <v>177572.99111020117</v>
      </c>
      <c r="C77" s="21">
        <v>5992475</v>
      </c>
      <c r="D77" s="3">
        <f t="shared" si="20"/>
        <v>253675.71428571429</v>
      </c>
      <c r="E77" s="22">
        <f>F8/100</f>
        <v>0.99</v>
      </c>
      <c r="F77" s="21">
        <v>8560679</v>
      </c>
      <c r="G77" s="22">
        <v>0.99</v>
      </c>
    </row>
    <row r="78" spans="1:9">
      <c r="A78" s="23">
        <v>3</v>
      </c>
      <c r="B78" s="20">
        <f t="shared" si="21"/>
        <v>0</v>
      </c>
      <c r="C78" s="21">
        <v>5992475</v>
      </c>
      <c r="D78" s="3">
        <f t="shared" si="20"/>
        <v>0</v>
      </c>
      <c r="E78" s="22">
        <f>F9/100</f>
        <v>0.97</v>
      </c>
      <c r="F78" s="21">
        <v>8560679</v>
      </c>
      <c r="G78" s="22">
        <v>0.97</v>
      </c>
    </row>
    <row r="79" spans="1:9">
      <c r="A79" s="23">
        <v>4</v>
      </c>
      <c r="B79" s="20">
        <f t="shared" si="21"/>
        <v>0</v>
      </c>
      <c r="C79" s="21">
        <v>5992475</v>
      </c>
      <c r="D79" s="3">
        <f t="shared" si="20"/>
        <v>0</v>
      </c>
      <c r="E79" s="22">
        <f>F10/100</f>
        <v>0.96</v>
      </c>
      <c r="F79" s="21">
        <v>8560679</v>
      </c>
      <c r="G79" s="22">
        <v>0.96</v>
      </c>
    </row>
    <row r="80" spans="1:9">
      <c r="A80" s="23">
        <v>5</v>
      </c>
      <c r="B80" s="20">
        <f t="shared" si="21"/>
        <v>0</v>
      </c>
      <c r="C80" s="21">
        <v>5992475</v>
      </c>
      <c r="D80" s="3">
        <f t="shared" si="20"/>
        <v>0</v>
      </c>
      <c r="E80" s="22">
        <f>F11/100</f>
        <v>0.98</v>
      </c>
      <c r="F80" s="21">
        <v>8560679</v>
      </c>
      <c r="G80" s="22">
        <v>0.98</v>
      </c>
    </row>
    <row r="81" spans="1:7">
      <c r="A81" s="23">
        <v>6</v>
      </c>
      <c r="B81" s="20">
        <f t="shared" si="21"/>
        <v>0</v>
      </c>
      <c r="C81" s="21">
        <v>5992475</v>
      </c>
      <c r="D81" s="3">
        <f t="shared" si="20"/>
        <v>0</v>
      </c>
      <c r="E81" s="22">
        <f t="shared" ref="E81:E84" si="22">F12/100</f>
        <v>0.99</v>
      </c>
      <c r="F81" s="21">
        <v>8560679</v>
      </c>
      <c r="G81" s="22">
        <v>0.99</v>
      </c>
    </row>
    <row r="82" spans="1:7">
      <c r="A82" s="23">
        <v>7</v>
      </c>
      <c r="B82" s="20">
        <f t="shared" si="21"/>
        <v>0</v>
      </c>
      <c r="C82" s="21">
        <v>5992475</v>
      </c>
      <c r="D82" s="3">
        <f t="shared" si="20"/>
        <v>0</v>
      </c>
      <c r="E82" s="22">
        <f t="shared" si="22"/>
        <v>0.96</v>
      </c>
      <c r="F82" s="21">
        <v>8560679</v>
      </c>
      <c r="G82" s="22">
        <v>0.96</v>
      </c>
    </row>
    <row r="83" spans="1:7">
      <c r="A83" s="23">
        <v>8</v>
      </c>
      <c r="B83" s="20">
        <f t="shared" si="21"/>
        <v>569204.9715040127</v>
      </c>
      <c r="C83" s="21">
        <v>5992475</v>
      </c>
      <c r="D83" s="3">
        <f t="shared" si="20"/>
        <v>813150</v>
      </c>
      <c r="E83" s="22">
        <f t="shared" si="22"/>
        <v>0.98</v>
      </c>
      <c r="F83" s="21">
        <v>8560679</v>
      </c>
      <c r="G83" s="22">
        <v>0.98</v>
      </c>
    </row>
    <row r="84" spans="1:7">
      <c r="A84" s="23">
        <v>9</v>
      </c>
      <c r="B84" s="20">
        <f t="shared" si="21"/>
        <v>0</v>
      </c>
      <c r="C84" s="21">
        <v>5992475</v>
      </c>
      <c r="D84" s="3">
        <f t="shared" si="20"/>
        <v>0</v>
      </c>
      <c r="E84" s="22">
        <f t="shared" si="22"/>
        <v>0.97</v>
      </c>
      <c r="F84" s="21">
        <v>8560679</v>
      </c>
      <c r="G84" s="22">
        <v>0.97</v>
      </c>
    </row>
    <row r="85" spans="1:7">
      <c r="A85" s="23">
        <v>10</v>
      </c>
      <c r="B85" s="20">
        <f t="shared" si="21"/>
        <v>0</v>
      </c>
      <c r="C85" s="21">
        <v>5992475</v>
      </c>
      <c r="D85" s="3">
        <f t="shared" si="20"/>
        <v>0</v>
      </c>
      <c r="E85" s="22">
        <f t="shared" ref="E85:E91" si="23">F16/100</f>
        <v>0.97</v>
      </c>
      <c r="F85" s="21">
        <v>8560679</v>
      </c>
      <c r="G85" s="22">
        <v>0.97</v>
      </c>
    </row>
    <row r="86" spans="1:7">
      <c r="A86" s="23">
        <v>11</v>
      </c>
      <c r="B86" s="20">
        <f t="shared" si="21"/>
        <v>0</v>
      </c>
      <c r="C86" s="21">
        <v>5992475</v>
      </c>
      <c r="D86" s="3">
        <f t="shared" si="20"/>
        <v>0</v>
      </c>
      <c r="E86" s="22">
        <f t="shared" si="23"/>
        <v>0.99</v>
      </c>
      <c r="F86" s="21">
        <v>8560679</v>
      </c>
      <c r="G86" s="22">
        <v>0.99</v>
      </c>
    </row>
    <row r="87" spans="1:7">
      <c r="A87" s="23">
        <v>12</v>
      </c>
      <c r="B87" s="20">
        <f t="shared" si="21"/>
        <v>1191924.9403289156</v>
      </c>
      <c r="C87" s="21">
        <v>5992475</v>
      </c>
      <c r="D87" s="3">
        <f t="shared" si="20"/>
        <v>1702750</v>
      </c>
      <c r="E87" s="22">
        <f t="shared" si="23"/>
        <v>0.99</v>
      </c>
      <c r="F87" s="21">
        <v>8560679</v>
      </c>
      <c r="G87" s="22">
        <v>0.99</v>
      </c>
    </row>
    <row r="88" spans="1:7">
      <c r="A88" s="23">
        <v>13</v>
      </c>
      <c r="B88" s="20">
        <f t="shared" si="21"/>
        <v>0</v>
      </c>
      <c r="C88" s="21">
        <v>5992475</v>
      </c>
      <c r="D88" s="3">
        <f t="shared" si="20"/>
        <v>0</v>
      </c>
      <c r="E88" s="22">
        <f t="shared" si="23"/>
        <v>0.96</v>
      </c>
      <c r="F88" s="21">
        <v>8560679</v>
      </c>
      <c r="G88" s="22">
        <v>0.96</v>
      </c>
    </row>
    <row r="89" spans="1:7">
      <c r="A89" s="23">
        <v>14</v>
      </c>
      <c r="B89" s="20">
        <f t="shared" si="21"/>
        <v>3996596.7999192248</v>
      </c>
      <c r="C89" s="21">
        <v>5992475</v>
      </c>
      <c r="D89" s="3">
        <f t="shared" si="20"/>
        <v>5709424.2857142854</v>
      </c>
      <c r="E89" s="22">
        <f t="shared" si="23"/>
        <v>0.98</v>
      </c>
      <c r="F89" s="21">
        <v>8560679</v>
      </c>
      <c r="G89" s="22">
        <v>0.98</v>
      </c>
    </row>
    <row r="90" spans="1:7">
      <c r="A90" s="23">
        <v>15</v>
      </c>
      <c r="B90" s="20">
        <f t="shared" si="21"/>
        <v>0</v>
      </c>
      <c r="C90" s="21">
        <v>5992475</v>
      </c>
      <c r="D90" s="3">
        <f t="shared" si="20"/>
        <v>0</v>
      </c>
      <c r="E90" s="22">
        <f t="shared" si="23"/>
        <v>0.99</v>
      </c>
      <c r="F90" s="21">
        <v>8560679</v>
      </c>
      <c r="G90" s="22">
        <v>0.99</v>
      </c>
    </row>
    <row r="91" spans="1:7">
      <c r="A91" s="23">
        <v>16</v>
      </c>
      <c r="B91" s="20">
        <f t="shared" si="21"/>
        <v>0</v>
      </c>
      <c r="C91" s="21">
        <v>5992475</v>
      </c>
      <c r="D91" s="3">
        <f t="shared" si="20"/>
        <v>0</v>
      </c>
      <c r="E91" s="22">
        <f t="shared" si="23"/>
        <v>0.93</v>
      </c>
      <c r="F91" s="21">
        <v>8560679</v>
      </c>
      <c r="G91" s="22">
        <v>0.93</v>
      </c>
    </row>
    <row r="92" spans="1:7">
      <c r="A92" s="23">
        <v>17</v>
      </c>
      <c r="B92" s="20">
        <f t="shared" si="21"/>
        <v>0</v>
      </c>
      <c r="C92" s="21">
        <v>5992475</v>
      </c>
      <c r="D92" s="3">
        <f t="shared" ref="D92:D94" si="24">E23</f>
        <v>0</v>
      </c>
      <c r="E92" s="22">
        <f t="shared" ref="E92:E94" si="25">F23/100</f>
        <v>0.99</v>
      </c>
      <c r="F92" s="21">
        <v>8560679</v>
      </c>
      <c r="G92" s="22">
        <v>0.99</v>
      </c>
    </row>
    <row r="93" spans="1:7">
      <c r="A93" s="23">
        <v>18</v>
      </c>
      <c r="B93" s="20">
        <f t="shared" si="21"/>
        <v>0</v>
      </c>
      <c r="C93" s="21">
        <v>5992475</v>
      </c>
      <c r="D93" s="3">
        <f t="shared" si="24"/>
        <v>0</v>
      </c>
      <c r="E93" s="22">
        <f t="shared" si="25"/>
        <v>0.99</v>
      </c>
      <c r="F93" s="21">
        <v>8560679</v>
      </c>
      <c r="G93" s="22">
        <v>0.99</v>
      </c>
    </row>
    <row r="94" spans="1:7">
      <c r="A94" s="23">
        <v>19</v>
      </c>
      <c r="B94" s="20">
        <f t="shared" si="21"/>
        <v>57174.997137660292</v>
      </c>
      <c r="C94" s="21">
        <v>5992475</v>
      </c>
      <c r="D94" s="3">
        <f t="shared" si="24"/>
        <v>81678.571428571435</v>
      </c>
      <c r="E94" s="22">
        <f t="shared" si="25"/>
        <v>0.99</v>
      </c>
      <c r="F94" s="21">
        <v>8560679</v>
      </c>
      <c r="G94" s="22">
        <v>0.99</v>
      </c>
    </row>
    <row r="95" spans="1:7">
      <c r="A95" s="5"/>
      <c r="B95" s="5"/>
      <c r="C95" s="5"/>
      <c r="D95" s="5"/>
      <c r="E95" s="5"/>
      <c r="F95" s="5"/>
      <c r="G95" s="5"/>
    </row>
    <row r="96" spans="1:7">
      <c r="A96" s="5"/>
      <c r="B96" s="5"/>
      <c r="C96" s="5"/>
      <c r="D96" s="5"/>
      <c r="E96" s="5"/>
      <c r="F96" s="5"/>
      <c r="G96" s="5"/>
    </row>
    <row r="97" spans="1:7">
      <c r="A97" s="5"/>
      <c r="B97" s="5"/>
      <c r="C97" s="5"/>
      <c r="D97" s="5"/>
      <c r="E97" s="5"/>
      <c r="F97" s="5"/>
      <c r="G97" s="5"/>
    </row>
    <row r="98" spans="1:7">
      <c r="A98" s="5"/>
      <c r="B98" s="5"/>
      <c r="C98" s="5"/>
      <c r="D98" s="5"/>
      <c r="E98" s="5"/>
      <c r="F98" s="5"/>
      <c r="G98" s="5"/>
    </row>
    <row r="99" spans="1:7">
      <c r="A99" s="5"/>
      <c r="B99" s="5"/>
      <c r="C99" s="5"/>
      <c r="D99" s="5"/>
      <c r="E99" s="5"/>
      <c r="F99" s="5"/>
      <c r="G99" s="5"/>
    </row>
    <row r="100" spans="1:7">
      <c r="A100" s="5"/>
      <c r="B100" s="5"/>
      <c r="C100" s="5"/>
      <c r="D100" s="5"/>
      <c r="E100" s="5"/>
      <c r="F100" s="5"/>
      <c r="G100" s="5"/>
    </row>
    <row r="101" spans="1:7">
      <c r="A101" s="5"/>
      <c r="B101" s="5"/>
      <c r="C101" s="5"/>
      <c r="D101" s="5"/>
      <c r="E101" s="5"/>
      <c r="F101" s="5"/>
      <c r="G101" s="5"/>
    </row>
    <row r="102" spans="1:7">
      <c r="A102" s="5"/>
      <c r="B102" s="5"/>
      <c r="C102" s="5"/>
      <c r="D102" s="5"/>
      <c r="E102" s="5"/>
      <c r="F102" s="5"/>
      <c r="G102" s="5"/>
    </row>
    <row r="103" spans="1:7">
      <c r="A103" s="5"/>
      <c r="B103" s="5"/>
      <c r="C103" s="5"/>
      <c r="D103" s="5"/>
      <c r="E103" s="5"/>
      <c r="F103" s="5"/>
      <c r="G103" s="5"/>
    </row>
    <row r="104" spans="1:7">
      <c r="A104" s="5"/>
      <c r="B104" s="5"/>
      <c r="C104" s="5"/>
      <c r="D104" s="5"/>
      <c r="E104" s="5"/>
      <c r="F104" s="5"/>
      <c r="G104" s="5"/>
    </row>
    <row r="105" spans="1:7">
      <c r="A105" s="5"/>
      <c r="B105" s="5"/>
      <c r="C105" s="5"/>
      <c r="D105" s="5"/>
      <c r="E105" s="5"/>
      <c r="F105" s="5"/>
      <c r="G105" s="5"/>
    </row>
    <row r="106" spans="1:7">
      <c r="A106" s="5"/>
      <c r="B106" s="5"/>
      <c r="C106" s="5"/>
      <c r="D106" s="5"/>
      <c r="E106" s="5"/>
      <c r="F106" s="5"/>
      <c r="G106" s="5"/>
    </row>
    <row r="107" spans="1:7">
      <c r="A107" s="5"/>
      <c r="B107" s="5"/>
      <c r="C107" s="5"/>
      <c r="D107" s="5"/>
      <c r="E107" s="5"/>
      <c r="F107" s="5"/>
      <c r="G107" s="5"/>
    </row>
    <row r="108" spans="1:7">
      <c r="A108" s="5"/>
      <c r="B108" s="5"/>
      <c r="C108" s="5"/>
      <c r="D108" s="5"/>
      <c r="E108" s="5"/>
      <c r="F108" s="5"/>
      <c r="G108" s="5"/>
    </row>
    <row r="109" spans="1:7">
      <c r="A109" s="5"/>
      <c r="B109" s="5"/>
      <c r="C109" s="5"/>
      <c r="D109" s="5"/>
      <c r="E109" s="5"/>
      <c r="F109" s="5"/>
      <c r="G109" s="5"/>
    </row>
    <row r="110" spans="1:7">
      <c r="A110" s="5"/>
      <c r="B110" s="5"/>
      <c r="C110" s="5"/>
      <c r="D110" s="5"/>
      <c r="E110" s="5"/>
      <c r="F110" s="5"/>
      <c r="G110" s="5"/>
    </row>
    <row r="111" spans="1:7">
      <c r="A111" s="5"/>
      <c r="B111" s="5"/>
      <c r="C111" s="5"/>
      <c r="D111" s="5"/>
      <c r="E111" s="5"/>
      <c r="F111" s="5"/>
      <c r="G111" s="5"/>
    </row>
    <row r="112" spans="1:7">
      <c r="A112" s="5"/>
      <c r="B112" s="5"/>
      <c r="C112" s="5"/>
      <c r="D112" s="5"/>
      <c r="E112" s="5"/>
      <c r="F112" s="5"/>
      <c r="G112" s="5"/>
    </row>
    <row r="113" spans="1:7">
      <c r="A113" s="5"/>
      <c r="B113" s="5"/>
      <c r="C113" s="5"/>
      <c r="D113" s="5"/>
      <c r="E113" s="5"/>
      <c r="F113" s="5"/>
      <c r="G113" s="5"/>
    </row>
    <row r="114" spans="1:7">
      <c r="A114" s="5"/>
      <c r="B114" s="5"/>
      <c r="C114" s="5"/>
      <c r="D114" s="5"/>
      <c r="E114" s="5"/>
      <c r="F114" s="5"/>
      <c r="G114" s="5"/>
    </row>
    <row r="115" spans="1:7">
      <c r="A115" s="5"/>
      <c r="B115" s="5"/>
      <c r="C115" s="5"/>
      <c r="D115" s="5"/>
      <c r="E115" s="5"/>
      <c r="F115" s="5"/>
      <c r="G115" s="5"/>
    </row>
    <row r="116" spans="1:7">
      <c r="A116" s="5"/>
      <c r="B116" s="5"/>
      <c r="C116" s="5"/>
      <c r="D116" s="5"/>
      <c r="E116" s="5"/>
      <c r="F116" s="5"/>
      <c r="G116" s="5"/>
    </row>
    <row r="117" spans="1:7">
      <c r="A117" s="5"/>
      <c r="B117" s="5"/>
      <c r="C117" s="5"/>
      <c r="D117" s="5"/>
      <c r="E117" s="5"/>
      <c r="F117" s="5"/>
      <c r="G117" s="5"/>
    </row>
    <row r="118" spans="1:7">
      <c r="A118" s="5"/>
      <c r="B118" s="5"/>
      <c r="C118" s="5"/>
      <c r="D118" s="5"/>
      <c r="E118" s="5"/>
      <c r="F118" s="5"/>
      <c r="G118" s="5"/>
    </row>
    <row r="119" spans="1:7">
      <c r="A119" s="5"/>
      <c r="B119" s="5"/>
      <c r="C119" s="5"/>
      <c r="D119" s="5"/>
      <c r="E119" s="5"/>
      <c r="F119" s="5"/>
      <c r="G119" s="5"/>
    </row>
    <row r="120" spans="1:7">
      <c r="A120" s="5"/>
      <c r="B120" s="5"/>
      <c r="C120" s="5"/>
      <c r="D120" s="5"/>
      <c r="E120" s="5"/>
      <c r="F120" s="5"/>
      <c r="G120" s="5"/>
    </row>
    <row r="121" spans="1:7">
      <c r="A121" s="5"/>
      <c r="B121" s="5"/>
      <c r="C121" s="5"/>
      <c r="D121" s="5"/>
      <c r="E121" s="5"/>
      <c r="F121" s="5"/>
      <c r="G121" s="5"/>
    </row>
    <row r="122" spans="1:7">
      <c r="A122" s="5"/>
      <c r="B122" s="5"/>
      <c r="C122" s="5"/>
      <c r="D122" s="5"/>
      <c r="E122" s="5"/>
      <c r="F122" s="5"/>
      <c r="G122" s="5"/>
    </row>
    <row r="123" spans="1:7">
      <c r="A123" s="5"/>
      <c r="B123" s="5"/>
      <c r="C123" s="5"/>
      <c r="D123" s="5"/>
      <c r="E123" s="5"/>
      <c r="F123" s="5"/>
      <c r="G123" s="5"/>
    </row>
    <row r="124" spans="1:7">
      <c r="A124" s="5"/>
      <c r="B124" s="5"/>
      <c r="C124" s="5"/>
      <c r="D124" s="5"/>
      <c r="E124" s="5"/>
      <c r="F124" s="5"/>
      <c r="G124" s="5"/>
    </row>
    <row r="125" spans="1:7">
      <c r="A125" s="5"/>
      <c r="B125" s="5"/>
      <c r="C125" s="5"/>
      <c r="D125" s="5"/>
      <c r="E125" s="5"/>
      <c r="F125" s="5"/>
      <c r="G125" s="5"/>
    </row>
    <row r="126" spans="1:7">
      <c r="A126" s="5"/>
      <c r="B126" s="5"/>
      <c r="C126" s="5"/>
      <c r="D126" s="5"/>
      <c r="E126" s="5"/>
      <c r="F126" s="5"/>
      <c r="G126" s="5"/>
    </row>
    <row r="127" spans="1:7">
      <c r="A127" s="5"/>
      <c r="B127" s="5"/>
      <c r="C127" s="5"/>
      <c r="D127" s="5"/>
      <c r="E127" s="5"/>
      <c r="F127" s="5"/>
      <c r="G127" s="5"/>
    </row>
    <row r="128" spans="1:7">
      <c r="A128" s="5"/>
      <c r="B128" s="5"/>
      <c r="C128" s="5"/>
      <c r="D128" s="5"/>
      <c r="E128" s="5"/>
      <c r="F128" s="5"/>
      <c r="G128" s="5"/>
    </row>
    <row r="129" spans="1:7">
      <c r="A129" s="5"/>
      <c r="B129" s="5"/>
      <c r="C129" s="5"/>
      <c r="D129" s="5"/>
      <c r="E129" s="5"/>
      <c r="F129" s="5"/>
      <c r="G129" s="5"/>
    </row>
    <row r="130" spans="1:7">
      <c r="A130" s="5"/>
      <c r="B130" s="5"/>
      <c r="C130" s="5"/>
      <c r="D130" s="5"/>
      <c r="E130" s="5"/>
      <c r="F130" s="5"/>
      <c r="G130" s="5"/>
    </row>
    <row r="131" spans="1:7">
      <c r="A131" s="5"/>
      <c r="B131" s="5"/>
      <c r="C131" s="5"/>
      <c r="D131" s="5"/>
      <c r="E131" s="5"/>
      <c r="F131" s="5"/>
      <c r="G131" s="5"/>
    </row>
    <row r="132" spans="1:7">
      <c r="A132" s="5"/>
      <c r="B132" s="5"/>
      <c r="C132" s="5"/>
      <c r="D132" s="5"/>
      <c r="E132" s="5"/>
      <c r="F132" s="5"/>
      <c r="G132" s="5"/>
    </row>
    <row r="133" spans="1:7">
      <c r="A133" s="5"/>
      <c r="B133" s="5"/>
      <c r="C133" s="5"/>
      <c r="D133" s="5"/>
      <c r="E133" s="5"/>
      <c r="F133" s="5"/>
      <c r="G133" s="5"/>
    </row>
    <row r="134" spans="1:7">
      <c r="A134" s="5"/>
      <c r="B134" s="5"/>
      <c r="C134" s="5"/>
      <c r="D134" s="5"/>
      <c r="E134" s="5"/>
      <c r="F134" s="5"/>
      <c r="G134" s="5"/>
    </row>
    <row r="135" spans="1:7">
      <c r="A135" s="5"/>
      <c r="B135" s="5"/>
      <c r="C135" s="5"/>
      <c r="D135" s="5"/>
      <c r="E135" s="5"/>
      <c r="F135" s="5"/>
      <c r="G135" s="5"/>
    </row>
    <row r="136" spans="1:7">
      <c r="A136" s="5"/>
      <c r="B136" s="5"/>
      <c r="C136" s="5"/>
      <c r="D136" s="5"/>
      <c r="E136" s="5"/>
      <c r="F136" s="5"/>
      <c r="G136" s="5"/>
    </row>
    <row r="137" spans="1:7">
      <c r="A137" s="5"/>
      <c r="B137" s="5"/>
      <c r="C137" s="5"/>
      <c r="D137" s="5"/>
      <c r="E137" s="5"/>
      <c r="F137" s="5"/>
      <c r="G137" s="5"/>
    </row>
    <row r="138" spans="1:7">
      <c r="A138" s="5"/>
      <c r="B138" s="5"/>
      <c r="C138" s="5"/>
      <c r="D138" s="5"/>
      <c r="E138" s="5"/>
      <c r="F138" s="5"/>
      <c r="G138" s="5"/>
    </row>
    <row r="139" spans="1:7">
      <c r="A139" s="5"/>
      <c r="B139" s="5"/>
      <c r="C139" s="5"/>
      <c r="D139" s="5"/>
      <c r="E139" s="5"/>
      <c r="F139" s="5"/>
      <c r="G139" s="5"/>
    </row>
    <row r="140" spans="1:7">
      <c r="A140" s="5"/>
      <c r="B140" s="5"/>
      <c r="C140" s="5"/>
      <c r="D140" s="5"/>
      <c r="E140" s="5"/>
      <c r="F140" s="5"/>
      <c r="G140" s="5"/>
    </row>
    <row r="141" spans="1:7">
      <c r="A141" s="5"/>
      <c r="B141" s="5"/>
      <c r="C141" s="5"/>
      <c r="D141" s="5"/>
      <c r="E141" s="5"/>
      <c r="F141" s="5"/>
      <c r="G141" s="5"/>
    </row>
    <row r="142" spans="1:7">
      <c r="A142" s="5"/>
      <c r="B142" s="5"/>
      <c r="C142" s="5"/>
      <c r="D142" s="5"/>
      <c r="E142" s="5"/>
      <c r="F142" s="5"/>
      <c r="G142" s="5"/>
    </row>
    <row r="143" spans="1:7">
      <c r="A143" s="5"/>
      <c r="B143" s="5"/>
      <c r="C143" s="5"/>
      <c r="D143" s="5"/>
      <c r="E143" s="5"/>
      <c r="F143" s="5"/>
      <c r="G143" s="5"/>
    </row>
    <row r="144" spans="1:7">
      <c r="A144" s="5"/>
      <c r="B144" s="5"/>
      <c r="C144" s="5"/>
      <c r="D144" s="5"/>
      <c r="E144" s="5"/>
      <c r="F144" s="5"/>
      <c r="G144" s="5"/>
    </row>
    <row r="145" spans="1:7">
      <c r="A145" s="5"/>
      <c r="B145" s="5"/>
      <c r="C145" s="5"/>
      <c r="D145" s="5"/>
      <c r="E145" s="5"/>
      <c r="F145" s="5"/>
      <c r="G145" s="5"/>
    </row>
    <row r="146" spans="1:7">
      <c r="A146" s="5"/>
      <c r="B146" s="5"/>
      <c r="C146" s="5"/>
      <c r="D146" s="5"/>
      <c r="E146" s="5"/>
      <c r="F146" s="5"/>
      <c r="G146" s="5"/>
    </row>
    <row r="147" spans="1:7">
      <c r="A147" s="5"/>
      <c r="B147" s="5"/>
      <c r="C147" s="5"/>
      <c r="D147" s="5"/>
      <c r="E147" s="5"/>
      <c r="F147" s="5"/>
      <c r="G147" s="5"/>
    </row>
    <row r="148" spans="1:7">
      <c r="A148" s="5"/>
      <c r="B148" s="5"/>
      <c r="C148" s="5"/>
      <c r="D148" s="5"/>
      <c r="E148" s="5"/>
      <c r="F148" s="5"/>
      <c r="G148" s="5"/>
    </row>
    <row r="149" spans="1:7">
      <c r="A149" s="5"/>
      <c r="B149" s="5"/>
      <c r="C149" s="5"/>
      <c r="D149" s="5"/>
      <c r="E149" s="5"/>
      <c r="F149" s="5"/>
      <c r="G149" s="5"/>
    </row>
    <row r="150" spans="1:7">
      <c r="A150" s="5"/>
      <c r="B150" s="5"/>
      <c r="C150" s="5"/>
      <c r="D150" s="5"/>
      <c r="E150" s="5"/>
      <c r="F150" s="5"/>
      <c r="G150" s="5"/>
    </row>
    <row r="151" spans="1:7">
      <c r="A151" s="5"/>
      <c r="B151" s="5"/>
      <c r="C151" s="5"/>
      <c r="D151" s="5"/>
      <c r="E151" s="5"/>
      <c r="F151" s="5"/>
      <c r="G151" s="5"/>
    </row>
    <row r="152" spans="1:7">
      <c r="A152" s="5"/>
      <c r="B152" s="5"/>
      <c r="C152" s="5"/>
      <c r="D152" s="5"/>
      <c r="E152" s="5"/>
      <c r="F152" s="5"/>
      <c r="G152" s="5"/>
    </row>
    <row r="153" spans="1:7">
      <c r="A153" s="5"/>
      <c r="B153" s="5"/>
      <c r="C153" s="5"/>
      <c r="D153" s="5"/>
      <c r="E153" s="5"/>
      <c r="F153" s="5"/>
      <c r="G153" s="5"/>
    </row>
    <row r="154" spans="1:7">
      <c r="A154" s="5"/>
      <c r="B154" s="5"/>
      <c r="C154" s="5"/>
      <c r="D154" s="5"/>
      <c r="E154" s="5"/>
      <c r="F154" s="5"/>
      <c r="G154" s="5"/>
    </row>
    <row r="155" spans="1:7">
      <c r="A155" s="5"/>
      <c r="B155" s="5"/>
      <c r="C155" s="5"/>
      <c r="D155" s="5"/>
      <c r="E155" s="5"/>
      <c r="F155" s="5"/>
      <c r="G155" s="5"/>
    </row>
    <row r="156" spans="1:7">
      <c r="A156" s="5"/>
      <c r="B156" s="5"/>
      <c r="C156" s="5"/>
      <c r="D156" s="5"/>
      <c r="E156" s="5"/>
      <c r="F156" s="5"/>
      <c r="G156" s="5"/>
    </row>
    <row r="157" spans="1:7">
      <c r="A157" s="5"/>
      <c r="B157" s="5"/>
      <c r="C157" s="5"/>
      <c r="D157" s="5"/>
      <c r="E157" s="5"/>
      <c r="F157" s="5"/>
      <c r="G157" s="5"/>
    </row>
    <row r="158" spans="1:7">
      <c r="A158" s="5"/>
      <c r="B158" s="5"/>
      <c r="C158" s="5"/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>
      <c r="A160" s="5"/>
      <c r="B160" s="5"/>
      <c r="C160" s="5"/>
      <c r="D160" s="5"/>
      <c r="E160" s="5"/>
      <c r="F160" s="5"/>
      <c r="G160" s="5"/>
    </row>
    <row r="161" spans="1:7">
      <c r="A161" s="5"/>
      <c r="B161" s="5"/>
      <c r="C161" s="5"/>
      <c r="D161" s="5"/>
      <c r="E161" s="5"/>
      <c r="F161" s="5"/>
      <c r="G161" s="5"/>
    </row>
    <row r="162" spans="1:7">
      <c r="A162" s="5"/>
      <c r="B162" s="5"/>
      <c r="C162" s="5"/>
      <c r="D162" s="5"/>
      <c r="E162" s="5"/>
      <c r="F162" s="5"/>
      <c r="G162" s="5"/>
    </row>
    <row r="163" spans="1:7">
      <c r="A163" s="5"/>
      <c r="B163" s="5"/>
      <c r="C163" s="5"/>
      <c r="D163" s="5"/>
      <c r="E163" s="5"/>
      <c r="F163" s="5"/>
      <c r="G163" s="5"/>
    </row>
    <row r="164" spans="1:7">
      <c r="A164" s="5"/>
      <c r="B164" s="5"/>
      <c r="C164" s="5"/>
      <c r="D164" s="5"/>
      <c r="E164" s="5"/>
      <c r="F164" s="5"/>
      <c r="G164" s="5"/>
    </row>
    <row r="165" spans="1:7">
      <c r="A165" s="5"/>
      <c r="B165" s="5"/>
      <c r="C165" s="5"/>
      <c r="D165" s="5"/>
      <c r="E165" s="5"/>
      <c r="F165" s="5"/>
      <c r="G165" s="5"/>
    </row>
    <row r="166" spans="1:7">
      <c r="A166" s="5"/>
      <c r="B166" s="5"/>
      <c r="C166" s="5"/>
      <c r="D166" s="5"/>
      <c r="E166" s="5"/>
      <c r="F166" s="5"/>
      <c r="G166" s="5"/>
    </row>
    <row r="167" spans="1:7">
      <c r="A167" s="5"/>
      <c r="B167" s="5"/>
      <c r="C167" s="5"/>
      <c r="D167" s="5"/>
      <c r="E167" s="5"/>
      <c r="F167" s="5"/>
      <c r="G167" s="5"/>
    </row>
    <row r="168" spans="1:7">
      <c r="A168" s="5"/>
      <c r="B168" s="5"/>
      <c r="C168" s="5"/>
      <c r="D168" s="5"/>
      <c r="E168" s="5"/>
      <c r="F168" s="5"/>
      <c r="G168" s="5"/>
    </row>
    <row r="169" spans="1:7">
      <c r="A169" s="5"/>
      <c r="B169" s="5"/>
      <c r="C169" s="5"/>
      <c r="D169" s="5"/>
      <c r="E169" s="5"/>
      <c r="F169" s="5"/>
      <c r="G169" s="5"/>
    </row>
    <row r="170" spans="1:7">
      <c r="A170" s="5"/>
      <c r="B170" s="5"/>
      <c r="C170" s="5"/>
      <c r="D170" s="5"/>
      <c r="E170" s="5"/>
      <c r="F170" s="5"/>
      <c r="G170" s="5"/>
    </row>
    <row r="171" spans="1:7">
      <c r="A171" s="5"/>
      <c r="B171" s="5"/>
      <c r="C171" s="5"/>
      <c r="D171" s="5"/>
      <c r="E171" s="5"/>
      <c r="F171" s="5"/>
      <c r="G171" s="5"/>
    </row>
    <row r="172" spans="1:7">
      <c r="A172" s="5"/>
      <c r="B172" s="5"/>
      <c r="C172" s="5"/>
      <c r="D172" s="5"/>
      <c r="E172" s="5"/>
      <c r="F172" s="5"/>
      <c r="G172" s="5"/>
    </row>
    <row r="173" spans="1:7">
      <c r="A173" s="5"/>
      <c r="B173" s="5"/>
      <c r="C173" s="5"/>
      <c r="D173" s="5"/>
      <c r="E173" s="5"/>
      <c r="F173" s="5"/>
      <c r="G173" s="5"/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  <row r="178" spans="1:7">
      <c r="A178" s="5"/>
      <c r="B178" s="5"/>
      <c r="C178" s="5"/>
      <c r="D178" s="5"/>
      <c r="E178" s="5"/>
      <c r="F178" s="5"/>
      <c r="G178" s="5"/>
    </row>
    <row r="179" spans="1:7">
      <c r="A179" s="5"/>
      <c r="B179" s="5"/>
      <c r="C179" s="5"/>
      <c r="D179" s="5"/>
      <c r="E179" s="5"/>
      <c r="F179" s="5"/>
      <c r="G179" s="5"/>
    </row>
    <row r="180" spans="1:7">
      <c r="A180" s="5"/>
      <c r="B180" s="5"/>
      <c r="C180" s="5"/>
      <c r="D180" s="5"/>
      <c r="E180" s="5"/>
      <c r="F180" s="5"/>
      <c r="G180" s="5"/>
    </row>
    <row r="181" spans="1:7">
      <c r="A181" s="5"/>
      <c r="B181" s="5"/>
      <c r="C181" s="5"/>
      <c r="D181" s="5"/>
      <c r="E181" s="5"/>
      <c r="F181" s="5"/>
      <c r="G181" s="5"/>
    </row>
    <row r="182" spans="1:7">
      <c r="A182" s="5"/>
      <c r="B182" s="5"/>
      <c r="C182" s="5"/>
      <c r="D182" s="5"/>
      <c r="E182" s="5"/>
      <c r="F182" s="5"/>
      <c r="G182" s="5"/>
    </row>
    <row r="183" spans="1:7">
      <c r="A183" s="5"/>
      <c r="B183" s="5"/>
      <c r="C183" s="5"/>
      <c r="D183" s="5"/>
      <c r="E183" s="5"/>
      <c r="F183" s="5"/>
      <c r="G183" s="5"/>
    </row>
    <row r="184" spans="1:7">
      <c r="A184" s="5"/>
      <c r="B184" s="5"/>
      <c r="C184" s="5"/>
      <c r="D184" s="5"/>
      <c r="E184" s="5"/>
      <c r="F184" s="5"/>
      <c r="G184" s="5"/>
    </row>
    <row r="185" spans="1:7">
      <c r="A185" s="5"/>
      <c r="B185" s="5"/>
      <c r="C185" s="5"/>
      <c r="D185" s="5"/>
      <c r="E185" s="5"/>
      <c r="F185" s="5"/>
      <c r="G185" s="5"/>
    </row>
    <row r="186" spans="1:7">
      <c r="A186" s="5"/>
      <c r="B186" s="5"/>
      <c r="C186" s="5"/>
      <c r="D186" s="5"/>
      <c r="E186" s="5"/>
      <c r="F186" s="5"/>
      <c r="G186" s="5"/>
    </row>
    <row r="187" spans="1:7">
      <c r="A187" s="5"/>
      <c r="B187" s="5"/>
      <c r="C187" s="5"/>
      <c r="D187" s="5"/>
      <c r="E187" s="5"/>
      <c r="F187" s="5"/>
      <c r="G187" s="5"/>
    </row>
    <row r="188" spans="1:7">
      <c r="A188" s="5"/>
      <c r="B188" s="5"/>
      <c r="C188" s="5"/>
      <c r="D188" s="5"/>
      <c r="E188" s="5"/>
      <c r="F188" s="5"/>
      <c r="G188" s="5"/>
    </row>
    <row r="189" spans="1:7">
      <c r="A189" s="5"/>
      <c r="B189" s="5"/>
      <c r="C189" s="5"/>
      <c r="D189" s="5"/>
      <c r="E189" s="5"/>
      <c r="F189" s="5"/>
      <c r="G189" s="5"/>
    </row>
    <row r="190" spans="1:7">
      <c r="A190" s="5"/>
      <c r="B190" s="5"/>
      <c r="C190" s="5"/>
      <c r="D190" s="5"/>
      <c r="E190" s="5"/>
      <c r="F190" s="5"/>
      <c r="G190" s="5"/>
    </row>
    <row r="191" spans="1:7">
      <c r="A191" s="5"/>
      <c r="B191" s="5"/>
      <c r="C191" s="5"/>
      <c r="D191" s="5"/>
      <c r="E191" s="5"/>
      <c r="F191" s="5"/>
      <c r="G191" s="5"/>
    </row>
    <row r="192" spans="1:7">
      <c r="A192" s="5"/>
      <c r="B192" s="5"/>
      <c r="C192" s="5"/>
      <c r="D192" s="5"/>
      <c r="E192" s="5"/>
      <c r="F192" s="5"/>
      <c r="G192" s="5"/>
    </row>
    <row r="193" spans="1:7">
      <c r="A193" s="5"/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  <row r="195" spans="1:7">
      <c r="A195" s="5"/>
      <c r="B195" s="5"/>
      <c r="C195" s="5"/>
      <c r="D195" s="5"/>
      <c r="E195" s="5"/>
      <c r="F195" s="5"/>
      <c r="G195" s="5"/>
    </row>
    <row r="196" spans="1:7">
      <c r="A196" s="5"/>
      <c r="B196" s="5"/>
      <c r="C196" s="5"/>
      <c r="D196" s="5"/>
      <c r="E196" s="5"/>
      <c r="F196" s="5"/>
      <c r="G196" s="5"/>
    </row>
    <row r="197" spans="1:7">
      <c r="A197" s="5"/>
      <c r="B197" s="5"/>
      <c r="C197" s="5"/>
      <c r="D197" s="5"/>
      <c r="E197" s="5"/>
      <c r="F197" s="5"/>
      <c r="G197" s="5"/>
    </row>
    <row r="198" spans="1:7">
      <c r="A198" s="5"/>
      <c r="B198" s="5"/>
      <c r="C198" s="5"/>
      <c r="D198" s="5"/>
      <c r="E198" s="5"/>
      <c r="F198" s="5"/>
      <c r="G198" s="5"/>
    </row>
    <row r="199" spans="1:7">
      <c r="A199" s="5"/>
      <c r="B199" s="5"/>
      <c r="C199" s="5"/>
      <c r="D199" s="5"/>
      <c r="E199" s="5"/>
      <c r="F199" s="5"/>
      <c r="G199" s="5"/>
    </row>
    <row r="200" spans="1:7">
      <c r="A200" s="5"/>
      <c r="B200" s="5"/>
      <c r="C200" s="5"/>
      <c r="D200" s="5"/>
      <c r="E200" s="5"/>
      <c r="F200" s="5"/>
      <c r="G200" s="5"/>
    </row>
    <row r="201" spans="1:7">
      <c r="A201" s="5"/>
      <c r="B201" s="5"/>
      <c r="C201" s="5"/>
      <c r="D201" s="5"/>
      <c r="E201" s="5"/>
      <c r="F201" s="5"/>
      <c r="G201" s="5"/>
    </row>
    <row r="202" spans="1:7">
      <c r="A202" s="5"/>
      <c r="B202" s="5"/>
      <c r="C202" s="5"/>
      <c r="D202" s="5"/>
      <c r="E202" s="5"/>
      <c r="F202" s="5"/>
      <c r="G202" s="5"/>
    </row>
    <row r="203" spans="1:7">
      <c r="A203" s="5"/>
      <c r="B203" s="5"/>
      <c r="C203" s="5"/>
      <c r="D203" s="5"/>
      <c r="E203" s="5"/>
      <c r="F203" s="5"/>
      <c r="G203" s="5"/>
    </row>
    <row r="204" spans="1:7">
      <c r="A204" s="5"/>
      <c r="B204" s="5"/>
      <c r="C204" s="5"/>
      <c r="D204" s="5"/>
      <c r="E204" s="5"/>
      <c r="F204" s="5"/>
      <c r="G204" s="5"/>
    </row>
    <row r="205" spans="1:7">
      <c r="A205" s="5"/>
      <c r="B205" s="5"/>
      <c r="C205" s="5"/>
      <c r="D205" s="5"/>
      <c r="E205" s="5"/>
      <c r="F205" s="5"/>
      <c r="G205" s="5"/>
    </row>
    <row r="206" spans="1:7">
      <c r="A206" s="5"/>
      <c r="B206" s="5"/>
      <c r="C206" s="5"/>
      <c r="D206" s="5"/>
      <c r="E206" s="5"/>
      <c r="F206" s="5"/>
      <c r="G206" s="5"/>
    </row>
    <row r="207" spans="1:7">
      <c r="A207" s="5"/>
      <c r="B207" s="5"/>
      <c r="C207" s="5"/>
      <c r="D207" s="5"/>
      <c r="E207" s="5"/>
      <c r="F207" s="5"/>
      <c r="G207" s="5"/>
    </row>
    <row r="208" spans="1:7">
      <c r="A208" s="5"/>
      <c r="B208" s="5"/>
      <c r="C208" s="5"/>
      <c r="D208" s="5"/>
      <c r="E208" s="5"/>
      <c r="F208" s="5"/>
      <c r="G208" s="5"/>
    </row>
    <row r="209" spans="1:7">
      <c r="A209" s="5"/>
      <c r="B209" s="5"/>
      <c r="C209" s="5"/>
      <c r="D209" s="5"/>
      <c r="E209" s="5"/>
      <c r="F209" s="5"/>
      <c r="G209" s="5"/>
    </row>
    <row r="210" spans="1:7">
      <c r="A210" s="5"/>
      <c r="B210" s="5"/>
      <c r="C210" s="5"/>
      <c r="D210" s="5"/>
      <c r="E210" s="5"/>
      <c r="F210" s="5"/>
      <c r="G210" s="5"/>
    </row>
    <row r="211" spans="1:7">
      <c r="A211" s="5"/>
      <c r="B211" s="5"/>
      <c r="C211" s="5"/>
      <c r="D211" s="5"/>
      <c r="E211" s="5"/>
      <c r="F211" s="5"/>
      <c r="G211" s="5"/>
    </row>
    <row r="212" spans="1:7">
      <c r="A212" s="5"/>
      <c r="B212" s="5"/>
      <c r="C212" s="5"/>
      <c r="D212" s="5"/>
      <c r="E212" s="5"/>
      <c r="F212" s="5"/>
      <c r="G212" s="5"/>
    </row>
    <row r="213" spans="1:7">
      <c r="A213" s="5"/>
      <c r="B213" s="5"/>
      <c r="C213" s="5"/>
      <c r="D213" s="5"/>
      <c r="E213" s="5"/>
      <c r="F213" s="5"/>
      <c r="G213" s="5"/>
    </row>
    <row r="214" spans="1:7">
      <c r="A214" s="5"/>
      <c r="B214" s="5"/>
      <c r="C214" s="5"/>
      <c r="D214" s="5"/>
      <c r="E214" s="5"/>
      <c r="F214" s="5"/>
      <c r="G214" s="5"/>
    </row>
    <row r="215" spans="1:7">
      <c r="A215" s="5"/>
      <c r="B215" s="5"/>
      <c r="C215" s="5"/>
      <c r="D215" s="5"/>
      <c r="E215" s="5"/>
      <c r="F215" s="5"/>
      <c r="G215" s="5"/>
    </row>
    <row r="216" spans="1:7">
      <c r="A216" s="5"/>
      <c r="B216" s="5"/>
      <c r="C216" s="5"/>
      <c r="D216" s="5"/>
      <c r="E216" s="5"/>
      <c r="F216" s="5"/>
      <c r="G216" s="5"/>
    </row>
    <row r="217" spans="1:7">
      <c r="A217" s="5"/>
      <c r="B217" s="5"/>
      <c r="C217" s="5"/>
      <c r="D217" s="5"/>
      <c r="E217" s="5"/>
      <c r="F217" s="5"/>
      <c r="G217" s="5"/>
    </row>
    <row r="218" spans="1:7">
      <c r="A218" s="5"/>
      <c r="B218" s="5"/>
      <c r="C218" s="5"/>
      <c r="D218" s="5"/>
      <c r="E218" s="5"/>
      <c r="F218" s="5"/>
      <c r="G218" s="5"/>
    </row>
    <row r="219" spans="1:7">
      <c r="A219" s="5"/>
      <c r="B219" s="5"/>
      <c r="C219" s="5"/>
      <c r="D219" s="5"/>
      <c r="E219" s="5"/>
      <c r="F219" s="5"/>
      <c r="G219" s="5"/>
    </row>
    <row r="220" spans="1:7">
      <c r="A220" s="5"/>
      <c r="B220" s="5"/>
      <c r="C220" s="5"/>
      <c r="D220" s="5"/>
      <c r="E220" s="5"/>
      <c r="F220" s="5"/>
      <c r="G220" s="5"/>
    </row>
    <row r="221" spans="1:7">
      <c r="A221" s="5"/>
      <c r="B221" s="5"/>
      <c r="C221" s="5"/>
      <c r="D221" s="5"/>
      <c r="E221" s="5"/>
      <c r="F221" s="5"/>
      <c r="G221" s="5"/>
    </row>
    <row r="222" spans="1:7">
      <c r="A222" s="5"/>
      <c r="B222" s="5"/>
      <c r="C222" s="5"/>
      <c r="D222" s="5"/>
      <c r="E222" s="5"/>
      <c r="F222" s="5"/>
      <c r="G222" s="5"/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</sheetData>
  <mergeCells count="17">
    <mergeCell ref="J1:L1"/>
    <mergeCell ref="B28:G28"/>
    <mergeCell ref="B29:E29"/>
    <mergeCell ref="A2:L2"/>
    <mergeCell ref="A30:B30"/>
    <mergeCell ref="A52:B52"/>
    <mergeCell ref="A4:A6"/>
    <mergeCell ref="B4:B6"/>
    <mergeCell ref="C4:E4"/>
    <mergeCell ref="F4:F6"/>
    <mergeCell ref="C5:C6"/>
    <mergeCell ref="D5:D6"/>
    <mergeCell ref="E5:E6"/>
    <mergeCell ref="G4:L4"/>
    <mergeCell ref="G5:H5"/>
    <mergeCell ref="I5:J5"/>
    <mergeCell ref="K5:L5"/>
  </mergeCells>
  <pageMargins left="0.31496062992125984" right="0.11811023622047245" top="0.35433070866141736" bottom="0.35433070866141736" header="0.31496062992125984" footer="0.31496062992125984"/>
  <pageSetup paperSize="9" scale="53" fitToHeight="2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2024-10-11T13:21:54Z</cp:lastPrinted>
  <dcterms:created xsi:type="dcterms:W3CDTF">2016-05-04T08:50:01Z</dcterms:created>
  <dcterms:modified xsi:type="dcterms:W3CDTF">2024-10-11T13:21:58Z</dcterms:modified>
</cp:coreProperties>
</file>