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Лист2!$A$1:$G$225</definedName>
  </definedNames>
  <calcPr calcId="125725"/>
</workbook>
</file>

<file path=xl/calcChain.xml><?xml version="1.0" encoding="utf-8"?>
<calcChain xmlns="http://schemas.openxmlformats.org/spreadsheetml/2006/main">
  <c r="F59" i="5"/>
  <c r="G6"/>
  <c r="F6"/>
  <c r="E6"/>
  <c r="J43"/>
  <c r="J81"/>
  <c r="I43"/>
  <c r="M43" s="1"/>
  <c r="I81"/>
  <c r="M81" s="1"/>
  <c r="K81" l="1"/>
  <c r="H81" l="1"/>
  <c r="L81" s="1"/>
  <c r="K68" l="1"/>
  <c r="I68" l="1"/>
  <c r="M68" s="1"/>
  <c r="K43" l="1"/>
  <c r="J68"/>
  <c r="H43" l="1"/>
  <c r="L43" s="1"/>
  <c r="H68" l="1"/>
  <c r="L68" s="1"/>
</calcChain>
</file>

<file path=xl/sharedStrings.xml><?xml version="1.0" encoding="utf-8"?>
<sst xmlns="http://schemas.openxmlformats.org/spreadsheetml/2006/main" count="225" uniqueCount="218">
  <si>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</si>
  <si>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</si>
  <si>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</si>
  <si>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</si>
  <si>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</si>
  <si>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</si>
  <si>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</si>
  <si>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</si>
  <si>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</si>
  <si>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</si>
  <si>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</si>
  <si>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</si>
  <si>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</si>
  <si>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</si>
  <si>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</si>
  <si>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</si>
  <si>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</si>
  <si>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</si>
  <si>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</si>
  <si>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</si>
  <si>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</si>
  <si>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</si>
  <si>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</si>
  <si>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</si>
  <si>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</si>
  <si>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</si>
  <si>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</si>
  <si>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</si>
  <si>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</si>
  <si>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</si>
  <si>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</si>
  <si>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</si>
  <si>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</si>
  <si>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</si>
  <si>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</si>
  <si>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 xml:space="preserve">     в сумме                                        (+/-)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</si>
  <si>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</si>
  <si>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</si>
  <si>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</si>
  <si>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</si>
  <si>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</si>
  <si>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</si>
  <si>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</si>
  <si>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</si>
  <si>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</si>
  <si>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</si>
  <si>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</si>
  <si>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</si>
  <si>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</si>
  <si>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</si>
  <si>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</si>
  <si>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</si>
  <si>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</si>
  <si>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</si>
  <si>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</si>
  <si>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</si>
  <si>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>доходы от сдачи в аренду имущества, составляющего казну</t>
  </si>
  <si>
    <t xml:space="preserve">Доходы от оказания платных услуг (работ) и компенсации затрат государства </t>
  </si>
  <si>
    <t>Налоговые и неналоговые доходы, всего</t>
  </si>
  <si>
    <t>из них</t>
  </si>
  <si>
    <t>акцизы на сидр</t>
  </si>
  <si>
    <t>доходы от уплаты акцизов на топливо печное бытовое, вырабатываемое из дизельных фракций прямой перегонки и (или) вторичного происхождения, кипящих в интервале температур от 280 до 360 градусов Цельсия, производимое на территории Российской Федерации, подлежащие возврату консолидированных бюджетов субъектов РФ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</si>
  <si>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</si>
  <si>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</si>
  <si>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</si>
  <si>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</si>
  <si>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</si>
  <si>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</si>
  <si>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</si>
  <si>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</si>
  <si>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</si>
  <si>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</si>
  <si>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</si>
  <si>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>Плата за пользование водными объектами</t>
  </si>
  <si>
    <t>Налог на доходы физических с сумм прибыли контролируемой иностранной компании, полученной физическими лицами признаваемыми контролирующими лицами этой компании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</si>
  <si>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</si>
  <si>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</si>
  <si>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</si>
  <si>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</si>
  <si>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 xml:space="preserve">Инициативные платежи 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</si>
  <si>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</si>
  <si>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</si>
  <si>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</si>
  <si>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</si>
  <si>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 xml:space="preserve">Средства от распоряжения и реализации выморочного имущества </t>
  </si>
  <si>
    <t xml:space="preserve">Утверждено в бюджете на 2022 год </t>
  </si>
  <si>
    <t>Налог на добычу полезных ископаемых в виде руды (за исключением окисленных железных руд)</t>
  </si>
  <si>
    <t xml:space="preserve">Фактически поступило с начала года на 01.03.2021 г. </t>
  </si>
  <si>
    <t xml:space="preserve">Фактически поступило с начала года на 01.03.2022 г. </t>
  </si>
  <si>
    <t>% выполнения фактических поступлений на 01.03.2022 г. к плану 2022 года</t>
  </si>
  <si>
    <t xml:space="preserve">Отклонения факта на 01.03.2022 г. от 01.03.2021 г., </t>
  </si>
  <si>
    <t xml:space="preserve">Поступление  доходов в консолидированный бюджет Курской области в 2022 году                                                                                                    (по данным отчета) 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</si>
  <si>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</si>
  <si>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</si>
  <si>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</si>
  <si>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</si>
  <si>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</si>
  <si>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</si>
  <si>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</si>
  <si>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Субсидии бюджетам бюджетной системы  Российской Федерации (межбюджетные субсидии)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</si>
  <si>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</si>
  <si>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</si>
  <si>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</si>
  <si>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на государственную поддержку малого и среднего предпринимательства в субъектах Российской Федерации, а также физических лиц, применяющих специальный налоговый режим "Налог на профессиональный доход", в субъектах Российской Федерации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</si>
  <si>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</si>
  <si>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</si>
  <si>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</si>
  <si>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</si>
  <si>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</si>
  <si>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</si>
  <si>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</si>
  <si>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</si>
  <si>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</si>
  <si>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</si>
  <si>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</si>
  <si>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развитие сети учреждений культурно-досугового типа</t>
  </si>
  <si>
    <t xml:space="preserve">Субсидии бюджетам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</t>
  </si>
  <si>
    <t>Субсидии бюджетам на создание (обновление) материально-технической базы образовательных организаций, реализующих программы среднего профессионального образования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</si>
  <si>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</si>
  <si>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</si>
  <si>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</si>
  <si>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</si>
  <si>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</si>
  <si>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</si>
  <si>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строительство и реконструкцию (модернизацию) объектов питьевого водоснабжения</t>
  </si>
  <si>
    <t>Субсидии бюджетам на государственную поддержку аккредитации ветеринарных лабораторий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</si>
  <si>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</si>
  <si>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развитие заправочной инфраструктуры компримированного природного газа</t>
  </si>
  <si>
    <t>Субсидии бюджетам на 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</si>
  <si>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</si>
  <si>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</si>
  <si>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</si>
  <si>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</si>
  <si>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реализацию региональных проектов модернизации первичного звена здравоохранения</t>
  </si>
  <si>
    <t>Субсидии бюджетам на создание школ креативных индустрий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</si>
  <si>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</si>
  <si>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</si>
  <si>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 xml:space="preserve">Субсидии бюджетам на реализацию мероприятий государственной программы Российской Федерации "Доступная среда" </t>
  </si>
  <si>
    <t xml:space="preserve">Субсидии бюджетам на поддержку региональных проектов в сфере информационных технологий
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</si>
  <si>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</si>
  <si>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</si>
  <si>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реновацию учреждений отрасли культуры</t>
  </si>
  <si>
    <t>Субсидии бюджетам на поддержкуотрасли культуры</t>
  </si>
  <si>
    <t>Субсидии бюджетам на создание системы поддержки фермеров и развитие сельской кооперации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</si>
  <si>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</si>
  <si>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</si>
  <si>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</si>
  <si>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</si>
  <si>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</si>
  <si>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реализацию мероприятий  субъектов в Российской Федерации в сфере реабилитации и абилитации инвалидов</t>
  </si>
  <si>
    <t>Субсидии,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</si>
  <si>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</si>
  <si>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проведение комплексных кадастровых работ</t>
  </si>
  <si>
    <t>Субсидии бюджетам на повышение эффективности службы занятости</t>
  </si>
  <si>
    <t>Субсидии бюджетам на обеспечение комплексного развития сельских территорий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</si>
  <si>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</si>
  <si>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развитие транспортной инфраструктуры на сельских территориях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</si>
  <si>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</si>
  <si>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видео-конференц-связи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</si>
  <si>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</si>
  <si>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подготовку проектов межевания земельных участков и на проведение кадастровых работ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</si>
  <si>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</si>
  <si>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</si>
  <si>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</si>
  <si>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Субвенции бюджетам бюджетной системы Российской Федерации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</si>
  <si>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</si>
  <si>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оплату жилищно-коммунальных услуг отдельным категориям граждан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</si>
  <si>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</si>
  <si>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</si>
  <si>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</si>
  <si>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</si>
  <si>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</si>
  <si>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субъектов Российской Федерации на осуществление отдельных полномочий в области водных отношений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</si>
  <si>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</si>
  <si>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" О занятости населения в Российской Федерации"</t>
  </si>
  <si>
    <t>Субвенции бюджетам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</si>
  <si>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</si>
  <si>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</si>
  <si>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</si>
  <si>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</si>
  <si>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Субвенции бюджетам на увеличение площади лесовосстановления</t>
  </si>
  <si>
    <t>Субвенции бюджетам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</si>
  <si>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</si>
  <si>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на осуществление мер пожарной безопасности и тушение лесных пожаров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</si>
  <si>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</si>
  <si>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</si>
  <si>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</si>
  <si>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</si>
  <si>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</si>
  <si>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Субвенции бюджетам на государственную регистрацию актов гражданского состояния</t>
  </si>
  <si>
    <t>Прочие субвенции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</si>
  <si>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</si>
  <si>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</si>
  <si>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 и поддержка занятости"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</si>
  <si>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</si>
  <si>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</si>
  <si>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</si>
  <si>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</si>
  <si>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субъектов Российской Федерации на переоснащение медицинских организаций, оказывающих помощь больным с онкологическими заболеваниями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</si>
  <si>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</si>
  <si>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</si>
  <si>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"122"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</si>
  <si>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 также после трансплантации органов и (или) тканей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</si>
  <si>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</si>
  <si>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</si>
  <si>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</si>
  <si>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</si>
  <si>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развитие инфраструктуры дорожного хозяйства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</si>
  <si>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</si>
  <si>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 бюджетам, за счет средств резервного фонда Правительства Российской Федерации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</si>
  <si>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</si>
  <si>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БЕЗВОЗМЕЗДНЫЕ ПОСТУПЛЕНИЯ ОТ ГОСУДАРСТВЕННЫХ (МУНИЦИПАЛЬНЫХ) ОРГАНИЗАЦИЙ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</si>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</sst>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>
  <numFmts count="1">
    <numFmt numFmtId="164" formatCode="#,##0.0"/>
  </numFmts>
  <fonts count="2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67">
    <xf numFmtId="0" fontId="0" fillId="0" borderId="0" xfId="0"/>
    <xf numFmtId="0" fontId="0" fillId="0" borderId="0" xfId="0" applyFill="1"/>
    <xf numFmtId="0" fontId="1" fillId="0" borderId="0" xfId="0" applyFont="1"/>
    <xf numFmtId="3" fontId="11" fillId="0" borderId="1" xfId="0" applyNumberFormat="1" applyFont="1" applyFill="1" applyBorder="1"/>
    <xf numFmtId="3" fontId="11" fillId="0" borderId="0" xfId="0" applyNumberFormat="1" applyFont="1" applyFill="1"/>
    <xf numFmtId="0" fontId="1" fillId="0" borderId="0" xfId="0" applyFont="1" applyFill="1" applyAlignment="1">
      <alignment horizontal="right"/>
    </xf>
    <xf numFmtId="164" fontId="7" fillId="0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3" fontId="1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3" fontId="5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/>
    <xf numFmtId="3" fontId="12" fillId="0" borderId="0" xfId="0" applyNumberFormat="1" applyFont="1" applyFill="1"/>
    <xf numFmtId="164" fontId="5" fillId="0" borderId="2" xfId="0" applyNumberFormat="1" applyFont="1" applyFill="1" applyBorder="1" applyAlignment="1">
      <alignment horizontal="right" vertical="center"/>
    </xf>
    <xf numFmtId="0" fontId="0" fillId="0" borderId="0" xfId="0" applyFont="1" applyFill="1"/>
    <xf numFmtId="3" fontId="5" fillId="0" borderId="0" xfId="0" applyNumberFormat="1" applyFont="1" applyFill="1" applyBorder="1" applyAlignment="1">
      <alignment horizontal="right" vertical="center"/>
    </xf>
    <xf numFmtId="0" fontId="13" fillId="0" borderId="0" xfId="0" applyFont="1"/>
    <xf numFmtId="0" fontId="13" fillId="0" borderId="0" xfId="0" applyFont="1" applyFill="1" applyBorder="1"/>
    <xf numFmtId="3" fontId="3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/>
    <xf numFmtId="3" fontId="0" fillId="0" borderId="0" xfId="0" applyNumberFormat="1" applyFill="1"/>
    <xf numFmtId="3" fontId="0" fillId="0" borderId="0" xfId="0" applyNumberFormat="1"/>
    <xf numFmtId="0" fontId="0" fillId="0" borderId="0" xfId="0" applyFont="1" applyBorder="1"/>
    <xf numFmtId="3" fontId="5" fillId="0" borderId="5" xfId="0" applyNumberFormat="1" applyFont="1" applyFill="1" applyBorder="1" applyAlignment="1">
      <alignment horizontal="right" vertical="center"/>
    </xf>
    <xf numFmtId="3" fontId="7" fillId="0" borderId="5" xfId="0" applyNumberFormat="1" applyFont="1" applyFill="1" applyBorder="1" applyAlignment="1">
      <alignment horizontal="right" vertical="center"/>
    </xf>
    <xf numFmtId="164" fontId="7" fillId="0" borderId="4" xfId="0" applyNumberFormat="1" applyFont="1" applyFill="1" applyBorder="1" applyAlignment="1">
      <alignment horizontal="right" vertical="center"/>
    </xf>
    <xf numFmtId="164" fontId="7" fillId="0" borderId="6" xfId="0" applyNumberFormat="1" applyFont="1" applyFill="1" applyBorder="1" applyAlignment="1">
      <alignment horizontal="right" vertical="center"/>
    </xf>
    <xf numFmtId="164" fontId="7" fillId="0" borderId="3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20" fillId="0" borderId="1" xfId="1" applyNumberFormat="1" applyFont="1" applyFill="1" applyBorder="1" applyAlignment="1">
      <alignment horizontal="center" vertical="center" wrapText="1"/>
    </xf>
    <xf numFmtId="0" fontId="21" fillId="0" borderId="1" xfId="1" applyNumberFormat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164" fontId="22" fillId="0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4"/>
  <sheetViews>
    <sheetView tabSelected="1" topLeftCell="A47" zoomScaleNormal="100" workbookViewId="0">
      <pane xSplit="1" topLeftCell="B1" activePane="topRight" state="frozen"/>
      <selection pane="topRight" activeCell="F61" sqref="F61:F64"/>
    </sheetView>
  </sheetViews>
  <sheetFormatPr defaultRowHeight="15.75"/>
  <cols>
    <col min="1" max="1" width="47.85546875" customWidth="1"/>
    <col min="2" max="2" width="13" style="1" customWidth="1"/>
    <col min="3" max="3" width="12.85546875" style="1" customWidth="1"/>
    <col min="4" max="4" width="12.5703125" style="1" customWidth="1"/>
    <col min="5" max="5" width="12.28515625" style="1" customWidth="1"/>
    <col min="6" max="6" width="13.28515625" style="1" bestFit="1" customWidth="1"/>
    <col min="7" max="7" width="11.85546875" style="1" customWidth="1"/>
    <col min="8" max="8" width="12.28515625" style="1" hidden="1" customWidth="1"/>
    <col min="9" max="9" width="12.28515625" style="4" hidden="1" customWidth="1"/>
    <col min="10" max="10" width="0" style="1" hidden="1" customWidth="1"/>
    <col min="11" max="11" width="12.28515625" style="4" hidden="1" customWidth="1"/>
    <col min="12" max="12" width="0" style="1" hidden="1" customWidth="1"/>
    <col min="13" max="13" width="8.7109375" style="1" hidden="1" customWidth="1"/>
  </cols>
  <sheetData>
    <row r="1" spans="1:15" ht="38.25" customHeight="1">
      <c r="A1" s="61" t="s">
        <v>91</v>
      </c>
      <c r="B1" s="61"/>
      <c r="C1" s="61"/>
      <c r="D1" s="61"/>
      <c r="E1" s="61"/>
      <c r="F1" s="62"/>
      <c r="G1" s="62"/>
    </row>
    <row r="2" spans="1:15" ht="20.25" customHeight="1">
      <c r="C2" s="23"/>
      <c r="D2" s="5"/>
      <c r="E2" s="23"/>
      <c r="F2" s="63" t="s">
        <v>32</v>
      </c>
      <c r="G2" s="63"/>
    </row>
    <row r="3" spans="1:15" ht="15.75" customHeight="1">
      <c r="A3" s="65" t="s">
        <v>2</v>
      </c>
      <c r="B3" s="65"/>
      <c r="C3" s="65"/>
      <c r="D3" s="65"/>
      <c r="E3" s="65"/>
      <c r="F3" s="65"/>
      <c r="G3" s="65"/>
    </row>
    <row r="4" spans="1:15" s="2" customFormat="1" ht="41.25" customHeight="1">
      <c r="A4" s="65"/>
      <c r="B4" s="65" t="s">
        <v>87</v>
      </c>
      <c r="C4" s="59" t="s">
        <v>85</v>
      </c>
      <c r="D4" s="65" t="s">
        <v>88</v>
      </c>
      <c r="E4" s="59" t="s">
        <v>89</v>
      </c>
      <c r="F4" s="64" t="s">
        <v>90</v>
      </c>
      <c r="G4" s="64"/>
      <c r="H4" s="8"/>
      <c r="I4" s="4"/>
      <c r="J4" s="8"/>
      <c r="K4" s="4"/>
      <c r="L4" s="8"/>
      <c r="M4" s="8"/>
    </row>
    <row r="5" spans="1:15" ht="49.5" customHeight="1">
      <c r="A5" s="65"/>
      <c r="B5" s="66"/>
      <c r="C5" s="66"/>
      <c r="D5" s="66"/>
      <c r="E5" s="60"/>
      <c r="F5" s="40" t="s">
        <v>35</v>
      </c>
      <c r="G5" s="40" t="s">
        <v>31</v>
      </c>
      <c r="H5" s="10"/>
      <c r="I5" s="11"/>
      <c r="J5" s="10"/>
      <c r="K5" s="11"/>
      <c r="L5" s="10"/>
      <c r="M5" s="10"/>
      <c r="N5" s="27"/>
    </row>
    <row r="6" spans="1:15" ht="22.5" customHeight="1">
      <c r="A6" s="51" t="s">
        <v>92</v>
      </c>
      <c r="B6" s="22">
        <v>7606506</v>
      </c>
      <c r="C6" s="22">
        <v>84838221</v>
      </c>
      <c r="D6" s="22">
        <v>8306321</v>
      </c>
      <c r="E6" s="52">
        <f>D6/C6*100</f>
        <v>9.7907769659620758</v>
      </c>
      <c r="F6" s="22">
        <f>D6-B6</f>
        <v>699815</v>
      </c>
      <c r="G6" s="52">
        <f>D6/B6*100</f>
        <v>109.20021623594329</v>
      </c>
      <c r="H6" s="10"/>
      <c r="I6" s="11"/>
      <c r="J6" s="10"/>
      <c r="K6" s="11"/>
      <c r="L6" s="10"/>
      <c r="M6" s="10"/>
      <c r="N6" s="27"/>
    </row>
    <row r="7" spans="1:15" ht="15.75" customHeight="1">
      <c r="A7" s="40" t="s">
        <v>58</v>
      </c>
      <c r="B7" s="22">
        <v>5591787</v>
      </c>
      <c r="C7" s="22">
        <v>61750191</v>
      </c>
      <c r="D7" s="22">
        <v>6256548</v>
      </c>
      <c r="E7" s="42">
        <v>10.132030198902543</v>
      </c>
      <c r="F7" s="22">
        <v>664761</v>
      </c>
      <c r="G7" s="42">
        <v>111.88816741410214</v>
      </c>
      <c r="H7" s="12"/>
      <c r="I7" s="12"/>
      <c r="J7" s="12"/>
      <c r="K7" s="12"/>
      <c r="L7" s="12"/>
      <c r="M7" s="12"/>
      <c r="O7" s="27"/>
    </row>
    <row r="8" spans="1:15">
      <c r="A8" s="46" t="s">
        <v>59</v>
      </c>
      <c r="B8" s="22"/>
      <c r="C8" s="22"/>
      <c r="D8" s="22"/>
      <c r="E8" s="42"/>
      <c r="F8" s="22"/>
      <c r="G8" s="42"/>
      <c r="H8" s="12"/>
      <c r="I8" s="12"/>
      <c r="J8" s="12"/>
      <c r="K8" s="12"/>
      <c r="L8" s="12"/>
      <c r="M8" s="12"/>
      <c r="O8" s="27"/>
    </row>
    <row r="9" spans="1:15">
      <c r="A9" s="40" t="s">
        <v>17</v>
      </c>
      <c r="B9" s="22">
        <v>5031047</v>
      </c>
      <c r="C9" s="22">
        <v>59483947</v>
      </c>
      <c r="D9" s="22">
        <v>5749370</v>
      </c>
      <c r="E9" s="42">
        <v>9.665414435259315</v>
      </c>
      <c r="F9" s="22">
        <v>718323</v>
      </c>
      <c r="G9" s="42">
        <v>114.27780340752133</v>
      </c>
      <c r="H9" s="12"/>
      <c r="I9" s="12"/>
      <c r="J9" s="12"/>
      <c r="K9" s="12"/>
      <c r="L9" s="12"/>
      <c r="M9" s="12"/>
      <c r="O9" s="27"/>
    </row>
    <row r="10" spans="1:15" ht="15" customHeight="1">
      <c r="A10" s="40" t="s">
        <v>16</v>
      </c>
      <c r="B10" s="22">
        <v>560740</v>
      </c>
      <c r="C10" s="22">
        <v>2266244</v>
      </c>
      <c r="D10" s="22">
        <v>507178</v>
      </c>
      <c r="E10" s="42">
        <v>22.379673150816949</v>
      </c>
      <c r="F10" s="22">
        <v>-53562</v>
      </c>
      <c r="G10" s="42">
        <v>90.447979455719235</v>
      </c>
      <c r="H10" s="12"/>
      <c r="I10" s="12"/>
      <c r="J10" s="12"/>
      <c r="K10" s="12"/>
      <c r="L10" s="12"/>
      <c r="M10" s="12"/>
      <c r="O10" s="27"/>
    </row>
    <row r="11" spans="1:15" ht="1.5" hidden="1" customHeight="1">
      <c r="A11" s="40"/>
      <c r="B11" s="22"/>
      <c r="C11" s="22"/>
      <c r="D11" s="9"/>
      <c r="E11" s="43"/>
      <c r="F11" s="9"/>
      <c r="G11" s="43"/>
      <c r="H11" s="10"/>
      <c r="I11" s="11"/>
      <c r="J11" s="10"/>
      <c r="K11" s="11"/>
      <c r="L11" s="10"/>
      <c r="M11" s="10"/>
    </row>
    <row r="12" spans="1:15">
      <c r="A12" s="47" t="s">
        <v>3</v>
      </c>
      <c r="B12" s="36"/>
      <c r="C12" s="36"/>
      <c r="D12" s="9"/>
      <c r="E12" s="43"/>
      <c r="F12" s="9"/>
      <c r="G12" s="43"/>
      <c r="H12" s="10"/>
      <c r="I12" s="11"/>
      <c r="J12" s="10"/>
      <c r="K12" s="11"/>
      <c r="L12" s="10"/>
      <c r="M12" s="10"/>
    </row>
    <row r="13" spans="1:15" s="1" customFormat="1">
      <c r="A13" s="45" t="s">
        <v>4</v>
      </c>
      <c r="B13" s="9">
        <v>980640</v>
      </c>
      <c r="C13" s="9">
        <v>19905371</v>
      </c>
      <c r="D13" s="9">
        <v>936850</v>
      </c>
      <c r="E13" s="43">
        <v>4.7065186577029889</v>
      </c>
      <c r="F13" s="9">
        <v>-43790</v>
      </c>
      <c r="G13" s="43">
        <v>95.534548866046663</v>
      </c>
      <c r="H13" s="7"/>
      <c r="I13" s="11"/>
      <c r="J13" s="10"/>
      <c r="K13" s="11"/>
      <c r="L13" s="10"/>
      <c r="M13" s="10"/>
    </row>
    <row r="14" spans="1:15" s="1" customFormat="1">
      <c r="A14" s="45" t="s">
        <v>5</v>
      </c>
      <c r="B14" s="37">
        <v>2591926</v>
      </c>
      <c r="C14" s="37">
        <v>22345211</v>
      </c>
      <c r="D14" s="37">
        <v>2963803</v>
      </c>
      <c r="E14" s="43">
        <v>13.263705587743162</v>
      </c>
      <c r="F14" s="9">
        <v>371877</v>
      </c>
      <c r="G14" s="43">
        <v>114.34751609420948</v>
      </c>
    </row>
    <row r="15" spans="1:15" s="13" customFormat="1" ht="15.75" customHeight="1">
      <c r="A15" s="47" t="s">
        <v>33</v>
      </c>
      <c r="B15" s="14"/>
      <c r="C15" s="9"/>
      <c r="D15" s="14"/>
      <c r="E15" s="44"/>
      <c r="F15" s="14"/>
      <c r="G15" s="44"/>
      <c r="H15" s="29"/>
      <c r="I15" s="15"/>
      <c r="K15" s="16"/>
    </row>
    <row r="16" spans="1:15" s="13" customFormat="1" ht="56.25">
      <c r="A16" s="48" t="s">
        <v>68</v>
      </c>
      <c r="B16" s="14">
        <v>2520211</v>
      </c>
      <c r="C16" s="14">
        <v>21302802</v>
      </c>
      <c r="D16" s="14">
        <v>2817276</v>
      </c>
      <c r="E16" s="44">
        <v>13.224908159968814</v>
      </c>
      <c r="F16" s="14">
        <v>297065</v>
      </c>
      <c r="G16" s="44">
        <v>111.78730669773284</v>
      </c>
      <c r="H16" s="29"/>
      <c r="I16" s="15"/>
      <c r="K16" s="16"/>
    </row>
    <row r="17" spans="1:11" s="13" customFormat="1" ht="90">
      <c r="A17" s="48" t="s">
        <v>69</v>
      </c>
      <c r="B17" s="14">
        <v>12576</v>
      </c>
      <c r="C17" s="14">
        <v>286881</v>
      </c>
      <c r="D17" s="14">
        <v>7095</v>
      </c>
      <c r="E17" s="44">
        <v>2.4731508883474329</v>
      </c>
      <c r="F17" s="14">
        <v>-5481</v>
      </c>
      <c r="G17" s="44">
        <v>56.416984732824424</v>
      </c>
      <c r="H17" s="29"/>
      <c r="I17" s="15"/>
      <c r="K17" s="16"/>
    </row>
    <row r="18" spans="1:11" s="13" customFormat="1" ht="33.75">
      <c r="A18" s="48" t="s">
        <v>39</v>
      </c>
      <c r="B18" s="14">
        <v>5310</v>
      </c>
      <c r="C18" s="14">
        <v>137024</v>
      </c>
      <c r="D18" s="14">
        <v>15718</v>
      </c>
      <c r="E18" s="44">
        <v>11.47098318542737</v>
      </c>
      <c r="F18" s="14">
        <v>10408</v>
      </c>
      <c r="G18" s="44">
        <v>296.00753295668551</v>
      </c>
      <c r="H18" s="29"/>
      <c r="I18" s="15"/>
      <c r="K18" s="16"/>
    </row>
    <row r="19" spans="1:11" s="13" customFormat="1" ht="67.5">
      <c r="A19" s="48" t="s">
        <v>67</v>
      </c>
      <c r="B19" s="14">
        <v>5352</v>
      </c>
      <c r="C19" s="14">
        <v>73398</v>
      </c>
      <c r="D19" s="14">
        <v>17492</v>
      </c>
      <c r="E19" s="44">
        <v>23.831712035750293</v>
      </c>
      <c r="F19" s="14">
        <v>12140</v>
      </c>
      <c r="G19" s="44">
        <v>326.83109118086696</v>
      </c>
      <c r="H19" s="29"/>
      <c r="I19" s="15"/>
      <c r="K19" s="16"/>
    </row>
    <row r="20" spans="1:11" s="13" customFormat="1" ht="33.75">
      <c r="A20" s="48" t="s">
        <v>74</v>
      </c>
      <c r="B20" s="14"/>
      <c r="C20" s="14">
        <v>0</v>
      </c>
      <c r="D20" s="14"/>
      <c r="E20" s="44">
        <v>0</v>
      </c>
      <c r="F20" s="14">
        <v>0</v>
      </c>
      <c r="G20" s="43">
        <v>0</v>
      </c>
      <c r="H20" s="29"/>
      <c r="I20" s="15"/>
      <c r="K20" s="16"/>
    </row>
    <row r="21" spans="1:11" s="13" customFormat="1" ht="33.75">
      <c r="A21" s="48" t="s">
        <v>78</v>
      </c>
      <c r="B21" s="14">
        <v>48477</v>
      </c>
      <c r="C21" s="14">
        <v>545106</v>
      </c>
      <c r="D21" s="14">
        <v>106222</v>
      </c>
      <c r="E21" s="44">
        <v>19.486485197374456</v>
      </c>
      <c r="F21" s="14">
        <v>57745</v>
      </c>
      <c r="G21" s="43">
        <v>219.11834478206157</v>
      </c>
      <c r="H21" s="29"/>
      <c r="I21" s="15"/>
      <c r="K21" s="16"/>
    </row>
    <row r="22" spans="1:11" s="18" customFormat="1" ht="24">
      <c r="A22" s="45" t="s">
        <v>6</v>
      </c>
      <c r="B22" s="37">
        <v>527771</v>
      </c>
      <c r="C22" s="37">
        <v>5477597</v>
      </c>
      <c r="D22" s="37">
        <v>619682</v>
      </c>
      <c r="E22" s="44">
        <v>11.313026496837939</v>
      </c>
      <c r="F22" s="14">
        <v>91911</v>
      </c>
      <c r="G22" s="43">
        <v>117.41493943395905</v>
      </c>
      <c r="H22" s="30"/>
      <c r="I22" s="3"/>
      <c r="K22" s="4"/>
    </row>
    <row r="23" spans="1:11" s="13" customFormat="1">
      <c r="A23" s="47" t="s">
        <v>33</v>
      </c>
      <c r="B23" s="14"/>
      <c r="C23" s="9"/>
      <c r="D23" s="14"/>
      <c r="E23" s="44"/>
      <c r="F23" s="14"/>
      <c r="G23" s="43"/>
      <c r="H23" s="29"/>
      <c r="I23" s="15"/>
      <c r="K23" s="16"/>
    </row>
    <row r="24" spans="1:11" s="13" customFormat="1">
      <c r="A24" s="47" t="s">
        <v>40</v>
      </c>
      <c r="B24" s="14">
        <v>65174</v>
      </c>
      <c r="C24" s="14">
        <v>100533</v>
      </c>
      <c r="D24" s="14">
        <v>58225</v>
      </c>
      <c r="E24" s="44">
        <v>57.916306088548041</v>
      </c>
      <c r="F24" s="14">
        <v>-6949</v>
      </c>
      <c r="G24" s="44">
        <v>89.337772731457335</v>
      </c>
      <c r="H24" s="29"/>
      <c r="I24" s="15"/>
      <c r="K24" s="16"/>
    </row>
    <row r="25" spans="1:11" s="13" customFormat="1">
      <c r="A25" s="47" t="s">
        <v>41</v>
      </c>
      <c r="B25" s="14">
        <v>5</v>
      </c>
      <c r="C25" s="14">
        <v>2395</v>
      </c>
      <c r="D25" s="14">
        <v>7</v>
      </c>
      <c r="E25" s="44">
        <v>0.29227557411273486</v>
      </c>
      <c r="F25" s="14">
        <v>2</v>
      </c>
      <c r="G25" s="44">
        <v>140</v>
      </c>
      <c r="H25" s="29"/>
      <c r="I25" s="15"/>
      <c r="K25" s="16"/>
    </row>
    <row r="26" spans="1:11" s="13" customFormat="1">
      <c r="A26" s="47" t="s">
        <v>42</v>
      </c>
      <c r="B26" s="14">
        <v>16844</v>
      </c>
      <c r="C26" s="14">
        <v>176784</v>
      </c>
      <c r="D26" s="14">
        <v>15297</v>
      </c>
      <c r="E26" s="44">
        <v>8.6529323920716816</v>
      </c>
      <c r="F26" s="14">
        <v>-1547</v>
      </c>
      <c r="G26" s="44">
        <v>90.815720731417713</v>
      </c>
      <c r="H26" s="29"/>
      <c r="I26" s="15"/>
      <c r="K26" s="16"/>
    </row>
    <row r="27" spans="1:11" s="13" customFormat="1">
      <c r="A27" s="47" t="s">
        <v>43</v>
      </c>
      <c r="B27" s="14">
        <v>165932</v>
      </c>
      <c r="C27" s="14">
        <v>1105946</v>
      </c>
      <c r="D27" s="14">
        <v>163228</v>
      </c>
      <c r="E27" s="44">
        <v>14.759129288410103</v>
      </c>
      <c r="F27" s="14">
        <v>-2704</v>
      </c>
      <c r="G27" s="44">
        <v>98.370416797242243</v>
      </c>
      <c r="H27" s="29"/>
      <c r="I27" s="15"/>
      <c r="K27" s="16"/>
    </row>
    <row r="28" spans="1:11" s="13" customFormat="1">
      <c r="A28" s="47" t="s">
        <v>60</v>
      </c>
      <c r="B28" s="14">
        <v>1810</v>
      </c>
      <c r="C28" s="14">
        <v>21335</v>
      </c>
      <c r="D28" s="14">
        <v>1634</v>
      </c>
      <c r="E28" s="44">
        <v>7.6587766580735881</v>
      </c>
      <c r="F28" s="14">
        <v>-176</v>
      </c>
      <c r="G28" s="44">
        <v>90.276243093922645</v>
      </c>
      <c r="H28" s="29"/>
      <c r="I28" s="15"/>
      <c r="K28" s="16"/>
    </row>
    <row r="29" spans="1:11" s="13" customFormat="1">
      <c r="A29" s="47" t="s">
        <v>44</v>
      </c>
      <c r="B29" s="36">
        <v>278006</v>
      </c>
      <c r="C29" s="36">
        <v>4070604</v>
      </c>
      <c r="D29" s="36">
        <v>381291</v>
      </c>
      <c r="E29" s="44">
        <v>9.3669391569408376</v>
      </c>
      <c r="F29" s="14">
        <v>103285</v>
      </c>
      <c r="G29" s="44">
        <v>137.15207585447794</v>
      </c>
      <c r="H29" s="29"/>
      <c r="I29" s="15"/>
      <c r="K29" s="16"/>
    </row>
    <row r="30" spans="1:11" s="13" customFormat="1">
      <c r="A30" s="47" t="s">
        <v>33</v>
      </c>
      <c r="B30" s="14"/>
      <c r="C30" s="9"/>
      <c r="D30" s="14"/>
      <c r="E30" s="44"/>
      <c r="F30" s="14"/>
      <c r="G30" s="44"/>
      <c r="H30" s="29"/>
      <c r="I30" s="15"/>
      <c r="K30" s="16"/>
    </row>
    <row r="31" spans="1:11" s="13" customFormat="1" ht="33.75">
      <c r="A31" s="49" t="s">
        <v>45</v>
      </c>
      <c r="B31" s="14">
        <v>130550</v>
      </c>
      <c r="C31" s="14">
        <v>1840646</v>
      </c>
      <c r="D31" s="14">
        <v>178420</v>
      </c>
      <c r="E31" s="44">
        <v>9.6933359266257604</v>
      </c>
      <c r="F31" s="14">
        <v>47870</v>
      </c>
      <c r="G31" s="44">
        <v>136.66794331673688</v>
      </c>
      <c r="H31" s="29"/>
      <c r="I31" s="15"/>
      <c r="K31" s="16"/>
    </row>
    <row r="32" spans="1:11" s="13" customFormat="1" ht="45">
      <c r="A32" s="49" t="s">
        <v>46</v>
      </c>
      <c r="B32" s="14">
        <v>838</v>
      </c>
      <c r="C32" s="14">
        <v>10190</v>
      </c>
      <c r="D32" s="14">
        <v>1223</v>
      </c>
      <c r="E32" s="44">
        <v>12.001962708537782</v>
      </c>
      <c r="F32" s="14">
        <v>385</v>
      </c>
      <c r="G32" s="44">
        <v>145.94272076372314</v>
      </c>
      <c r="H32" s="29"/>
      <c r="I32" s="15"/>
      <c r="K32" s="16"/>
    </row>
    <row r="33" spans="1:13" s="13" customFormat="1" ht="45">
      <c r="A33" s="49" t="s">
        <v>47</v>
      </c>
      <c r="B33" s="14">
        <v>173096</v>
      </c>
      <c r="C33" s="14">
        <v>2450783</v>
      </c>
      <c r="D33" s="14">
        <v>219988</v>
      </c>
      <c r="E33" s="44">
        <v>8.9762333099258473</v>
      </c>
      <c r="F33" s="14">
        <v>46892</v>
      </c>
      <c r="G33" s="44">
        <v>127.09016961686001</v>
      </c>
      <c r="H33" s="29"/>
      <c r="I33" s="15"/>
      <c r="K33" s="16"/>
    </row>
    <row r="34" spans="1:13" s="13" customFormat="1" ht="45">
      <c r="A34" s="49" t="s">
        <v>48</v>
      </c>
      <c r="B34" s="36">
        <v>-26478</v>
      </c>
      <c r="C34" s="14">
        <v>-231015</v>
      </c>
      <c r="D34" s="36">
        <v>-18340</v>
      </c>
      <c r="E34" s="44">
        <v>7.938878427807718</v>
      </c>
      <c r="F34" s="14">
        <v>8138</v>
      </c>
      <c r="G34" s="44">
        <v>69.265050230379941</v>
      </c>
      <c r="H34" s="29"/>
      <c r="I34" s="15"/>
      <c r="K34" s="16"/>
    </row>
    <row r="35" spans="1:13" s="13" customFormat="1" ht="67.5">
      <c r="A35" s="49" t="s">
        <v>61</v>
      </c>
      <c r="B35" s="14"/>
      <c r="C35" s="14"/>
      <c r="D35" s="14"/>
      <c r="E35" s="44"/>
      <c r="F35" s="14"/>
      <c r="G35" s="44"/>
      <c r="H35" s="29"/>
      <c r="I35" s="15"/>
      <c r="K35" s="16"/>
    </row>
    <row r="36" spans="1:13" s="13" customFormat="1" ht="24">
      <c r="A36" s="45" t="s">
        <v>7</v>
      </c>
      <c r="B36" s="37">
        <v>200409</v>
      </c>
      <c r="C36" s="37">
        <v>3054216</v>
      </c>
      <c r="D36" s="37">
        <v>261842</v>
      </c>
      <c r="E36" s="44">
        <v>8.5731330069647989</v>
      </c>
      <c r="F36" s="14">
        <v>61433</v>
      </c>
      <c r="G36" s="44">
        <v>130.65381295251211</v>
      </c>
      <c r="H36" s="29"/>
      <c r="I36" s="15"/>
      <c r="K36" s="16"/>
    </row>
    <row r="37" spans="1:13" s="13" customFormat="1">
      <c r="A37" s="47"/>
      <c r="B37" s="14"/>
      <c r="C37" s="9"/>
      <c r="D37" s="14"/>
      <c r="E37" s="44"/>
      <c r="F37" s="14"/>
      <c r="G37" s="44"/>
      <c r="H37" s="29"/>
      <c r="I37" s="15"/>
      <c r="K37" s="16"/>
    </row>
    <row r="38" spans="1:13" s="13" customFormat="1" ht="24">
      <c r="A38" s="50" t="s">
        <v>49</v>
      </c>
      <c r="B38" s="14">
        <v>165500</v>
      </c>
      <c r="C38" s="14">
        <v>2091154</v>
      </c>
      <c r="D38" s="14">
        <v>214681</v>
      </c>
      <c r="E38" s="44">
        <v>10.266149695335686</v>
      </c>
      <c r="F38" s="14">
        <v>49181</v>
      </c>
      <c r="G38" s="44">
        <v>129.7166163141994</v>
      </c>
      <c r="H38" s="29"/>
      <c r="I38" s="15"/>
      <c r="K38" s="16"/>
    </row>
    <row r="39" spans="1:13" s="13" customFormat="1" ht="36">
      <c r="A39" s="50" t="s">
        <v>50</v>
      </c>
      <c r="B39" s="14">
        <v>34962</v>
      </c>
      <c r="C39" s="14">
        <v>963062</v>
      </c>
      <c r="D39" s="14">
        <v>47165</v>
      </c>
      <c r="E39" s="44">
        <v>4.8974001673827852</v>
      </c>
      <c r="F39" s="14">
        <v>12203</v>
      </c>
      <c r="G39" s="44">
        <v>134.90360963331619</v>
      </c>
      <c r="H39" s="29"/>
      <c r="I39" s="15"/>
      <c r="K39" s="16"/>
    </row>
    <row r="40" spans="1:13" s="13" customFormat="1">
      <c r="A40" s="50" t="s">
        <v>51</v>
      </c>
      <c r="B40" s="14">
        <v>-53</v>
      </c>
      <c r="C40" s="14"/>
      <c r="D40" s="14">
        <v>-4</v>
      </c>
      <c r="E40" s="44">
        <v>0</v>
      </c>
      <c r="F40" s="14">
        <v>49</v>
      </c>
      <c r="G40" s="44">
        <v>7.5471698113207548</v>
      </c>
      <c r="H40" s="29"/>
      <c r="I40" s="15"/>
      <c r="K40" s="16"/>
    </row>
    <row r="41" spans="1:13" s="1" customFormat="1" ht="24">
      <c r="A41" s="45" t="s">
        <v>36</v>
      </c>
      <c r="B41" s="9">
        <v>6739</v>
      </c>
      <c r="C41" s="9">
        <v>186225</v>
      </c>
      <c r="D41" s="9">
        <v>20892</v>
      </c>
      <c r="E41" s="44">
        <v>11.218687072090214</v>
      </c>
      <c r="F41" s="14">
        <v>14153</v>
      </c>
      <c r="G41" s="44">
        <v>310.01632289657215</v>
      </c>
      <c r="H41" s="30"/>
      <c r="I41" s="3"/>
      <c r="K41" s="4"/>
    </row>
    <row r="42" spans="1:13" s="1" customFormat="1" ht="24">
      <c r="A42" s="45" t="s">
        <v>8</v>
      </c>
      <c r="B42" s="9">
        <v>98438</v>
      </c>
      <c r="C42" s="9"/>
      <c r="D42" s="9">
        <v>470</v>
      </c>
      <c r="E42" s="44"/>
      <c r="F42" s="14">
        <v>-97968</v>
      </c>
      <c r="G42" s="44">
        <v>0.47745789227737251</v>
      </c>
      <c r="H42" s="30"/>
      <c r="I42" s="3"/>
      <c r="K42" s="4"/>
    </row>
    <row r="43" spans="1:13" s="1" customFormat="1">
      <c r="A43" s="45" t="s">
        <v>9</v>
      </c>
      <c r="B43" s="9">
        <v>11091</v>
      </c>
      <c r="C43" s="9">
        <v>200815</v>
      </c>
      <c r="D43" s="9">
        <v>13825</v>
      </c>
      <c r="E43" s="44">
        <v>6.8844458830266655</v>
      </c>
      <c r="F43" s="14">
        <v>2734</v>
      </c>
      <c r="G43" s="44">
        <v>124.65061761788839</v>
      </c>
      <c r="H43" s="31" t="e">
        <f>(#REF!/#REF!)*100</f>
        <v>#REF!</v>
      </c>
      <c r="I43" s="6">
        <f>(E43/C43)*100</f>
        <v>3.4282528113072554E-3</v>
      </c>
      <c r="J43" s="6" t="e">
        <f>(F43/#REF!)*100</f>
        <v>#REF!</v>
      </c>
      <c r="K43" s="6">
        <f>(G43/D43)*100</f>
        <v>0.90163195383644401</v>
      </c>
      <c r="L43" s="6" t="e">
        <f>(H43/#REF!)*100</f>
        <v>#REF!</v>
      </c>
      <c r="M43" s="6">
        <f t="shared" ref="M43" si="0">(I43/E43)*100</f>
        <v>4.9797076911585282E-2</v>
      </c>
    </row>
    <row r="44" spans="1:13" s="1" customFormat="1">
      <c r="A44" s="45" t="s">
        <v>77</v>
      </c>
      <c r="B44" s="9">
        <v>2236</v>
      </c>
      <c r="C44" s="9">
        <v>22725</v>
      </c>
      <c r="D44" s="9">
        <v>9621</v>
      </c>
      <c r="E44" s="44">
        <v>42.336633663366335</v>
      </c>
      <c r="F44" s="14">
        <v>7385</v>
      </c>
      <c r="G44" s="44">
        <v>430.27728085867619</v>
      </c>
      <c r="H44" s="30"/>
      <c r="I44" s="3"/>
      <c r="K44" s="4"/>
    </row>
    <row r="45" spans="1:13" s="1" customFormat="1">
      <c r="A45" s="45" t="s">
        <v>10</v>
      </c>
      <c r="B45" s="9">
        <v>12161</v>
      </c>
      <c r="C45" s="9">
        <v>376079</v>
      </c>
      <c r="D45" s="9">
        <v>20702</v>
      </c>
      <c r="E45" s="44">
        <v>5.5046944923805903</v>
      </c>
      <c r="F45" s="14">
        <v>8541</v>
      </c>
      <c r="G45" s="44">
        <v>170.23271112572979</v>
      </c>
      <c r="H45" s="30"/>
      <c r="I45" s="3"/>
      <c r="K45" s="4"/>
    </row>
    <row r="46" spans="1:13" s="1" customFormat="1">
      <c r="A46" s="45" t="s">
        <v>0</v>
      </c>
      <c r="B46" s="37">
        <v>127257</v>
      </c>
      <c r="C46" s="37">
        <v>4470526</v>
      </c>
      <c r="D46" s="37">
        <v>348112</v>
      </c>
      <c r="E46" s="44">
        <v>7.7868241902630695</v>
      </c>
      <c r="F46" s="14">
        <v>220855</v>
      </c>
      <c r="G46" s="44">
        <v>273.55037443912715</v>
      </c>
      <c r="H46" s="30"/>
      <c r="I46" s="3"/>
      <c r="K46" s="4"/>
    </row>
    <row r="47" spans="1:13" s="13" customFormat="1">
      <c r="A47" s="47"/>
      <c r="B47" s="14"/>
      <c r="C47" s="9"/>
      <c r="D47" s="14"/>
      <c r="E47" s="44"/>
      <c r="F47" s="14"/>
      <c r="G47" s="44"/>
      <c r="H47" s="29"/>
      <c r="I47" s="15"/>
      <c r="K47" s="16"/>
    </row>
    <row r="48" spans="1:13" s="13" customFormat="1" ht="24">
      <c r="A48" s="47" t="s">
        <v>37</v>
      </c>
      <c r="B48" s="14">
        <v>126601</v>
      </c>
      <c r="C48" s="14">
        <v>4416421</v>
      </c>
      <c r="D48" s="14">
        <v>348122</v>
      </c>
      <c r="E48" s="44">
        <v>7.8824459896373096</v>
      </c>
      <c r="F48" s="14">
        <v>221521</v>
      </c>
      <c r="G48" s="44">
        <v>274.97571109232945</v>
      </c>
      <c r="H48" s="29"/>
      <c r="I48" s="15"/>
      <c r="K48" s="16"/>
    </row>
    <row r="49" spans="1:11" s="13" customFormat="1" ht="24">
      <c r="A49" s="47" t="s">
        <v>38</v>
      </c>
      <c r="B49" s="14">
        <v>656</v>
      </c>
      <c r="C49" s="14">
        <v>54105</v>
      </c>
      <c r="D49" s="14">
        <v>-10</v>
      </c>
      <c r="E49" s="44">
        <v>-1.848258016819148E-2</v>
      </c>
      <c r="F49" s="14">
        <v>-666</v>
      </c>
      <c r="G49" s="44">
        <v>0</v>
      </c>
      <c r="H49" s="29"/>
      <c r="I49" s="15"/>
      <c r="K49" s="16"/>
    </row>
    <row r="50" spans="1:11" s="1" customFormat="1">
      <c r="A50" s="45" t="s">
        <v>11</v>
      </c>
      <c r="B50" s="37">
        <v>92095</v>
      </c>
      <c r="C50" s="37">
        <v>1353264</v>
      </c>
      <c r="D50" s="37">
        <v>91756</v>
      </c>
      <c r="E50" s="44">
        <v>6.7803473675498642</v>
      </c>
      <c r="F50" s="14">
        <v>-339</v>
      </c>
      <c r="G50" s="43">
        <v>99.631901840490798</v>
      </c>
      <c r="H50" s="30"/>
      <c r="I50" s="3"/>
      <c r="K50" s="4"/>
    </row>
    <row r="51" spans="1:11" s="13" customFormat="1">
      <c r="A51" s="47"/>
      <c r="B51" s="14"/>
      <c r="C51" s="9"/>
      <c r="D51" s="14"/>
      <c r="E51" s="44"/>
      <c r="F51" s="14"/>
      <c r="G51" s="44"/>
      <c r="H51" s="29"/>
      <c r="I51" s="15"/>
      <c r="K51" s="16"/>
    </row>
    <row r="52" spans="1:11" s="13" customFormat="1">
      <c r="A52" s="47" t="s">
        <v>52</v>
      </c>
      <c r="B52" s="14">
        <v>39356</v>
      </c>
      <c r="C52" s="14">
        <v>247286</v>
      </c>
      <c r="D52" s="14">
        <v>32771</v>
      </c>
      <c r="E52" s="44">
        <v>13.252266606277752</v>
      </c>
      <c r="F52" s="14">
        <v>-6585</v>
      </c>
      <c r="G52" s="44">
        <v>83.268116678524237</v>
      </c>
      <c r="H52" s="29"/>
      <c r="I52" s="15"/>
      <c r="K52" s="16"/>
    </row>
    <row r="53" spans="1:11" s="13" customFormat="1">
      <c r="A53" s="47" t="s">
        <v>53</v>
      </c>
      <c r="B53" s="14">
        <v>52739</v>
      </c>
      <c r="C53" s="14">
        <v>1105978</v>
      </c>
      <c r="D53" s="14">
        <v>58985</v>
      </c>
      <c r="E53" s="44">
        <v>5.3332887272622056</v>
      </c>
      <c r="F53" s="14">
        <v>6246</v>
      </c>
      <c r="G53" s="44">
        <v>111.84322797170974</v>
      </c>
      <c r="H53" s="29"/>
      <c r="I53" s="15"/>
      <c r="K53" s="16"/>
    </row>
    <row r="54" spans="1:11" s="1" customFormat="1">
      <c r="A54" s="45" t="s">
        <v>12</v>
      </c>
      <c r="B54" s="9">
        <v>371</v>
      </c>
      <c r="C54" s="9">
        <v>2520</v>
      </c>
      <c r="D54" s="9">
        <v>392</v>
      </c>
      <c r="E54" s="44">
        <v>15.555555555555555</v>
      </c>
      <c r="F54" s="14">
        <v>21</v>
      </c>
      <c r="G54" s="43">
        <v>105.66037735849056</v>
      </c>
      <c r="H54" s="30"/>
      <c r="I54" s="3"/>
      <c r="K54" s="4"/>
    </row>
    <row r="55" spans="1:11" s="1" customFormat="1">
      <c r="A55" s="45" t="s">
        <v>13</v>
      </c>
      <c r="B55" s="9">
        <v>169785</v>
      </c>
      <c r="C55" s="9">
        <v>1379419</v>
      </c>
      <c r="D55" s="9">
        <v>160982</v>
      </c>
      <c r="E55" s="44">
        <v>11.670275674033778</v>
      </c>
      <c r="F55" s="14">
        <v>-8803</v>
      </c>
      <c r="G55" s="43">
        <v>94.815207468268696</v>
      </c>
      <c r="H55" s="30"/>
      <c r="I55" s="3"/>
      <c r="K55" s="4"/>
    </row>
    <row r="56" spans="1:11" s="13" customFormat="1">
      <c r="A56" s="47" t="s">
        <v>33</v>
      </c>
      <c r="B56" s="14"/>
      <c r="C56" s="9"/>
      <c r="D56" s="14"/>
      <c r="E56" s="44"/>
      <c r="F56" s="14"/>
      <c r="G56" s="43"/>
      <c r="H56" s="29"/>
      <c r="I56" s="15"/>
      <c r="K56" s="16"/>
    </row>
    <row r="57" spans="1:11" s="13" customFormat="1">
      <c r="A57" s="47" t="s">
        <v>63</v>
      </c>
      <c r="B57" s="14">
        <v>159482</v>
      </c>
      <c r="C57" s="14">
        <v>1066640</v>
      </c>
      <c r="D57" s="14">
        <v>149394</v>
      </c>
      <c r="E57" s="44">
        <v>14.006037650941275</v>
      </c>
      <c r="F57" s="14">
        <v>-10088</v>
      </c>
      <c r="G57" s="44">
        <v>93.674521262587632</v>
      </c>
      <c r="H57" s="29"/>
      <c r="I57" s="15"/>
      <c r="K57" s="16"/>
    </row>
    <row r="58" spans="1:11" s="13" customFormat="1">
      <c r="A58" s="47" t="s">
        <v>64</v>
      </c>
      <c r="B58" s="14">
        <v>10303</v>
      </c>
      <c r="C58" s="14">
        <v>312779</v>
      </c>
      <c r="D58" s="14">
        <v>11588</v>
      </c>
      <c r="E58" s="44">
        <v>3.704852307859543</v>
      </c>
      <c r="F58" s="14">
        <v>1285</v>
      </c>
      <c r="G58" s="44">
        <v>112.47209550616326</v>
      </c>
      <c r="H58" s="29"/>
      <c r="I58" s="15"/>
      <c r="K58" s="16"/>
    </row>
    <row r="59" spans="1:11" s="1" customFormat="1">
      <c r="A59" s="45" t="s">
        <v>1</v>
      </c>
      <c r="B59" s="37">
        <v>177902</v>
      </c>
      <c r="C59" s="37">
        <v>407082</v>
      </c>
      <c r="D59" s="37">
        <v>263649</v>
      </c>
      <c r="E59" s="44">
        <v>64.765575486020012</v>
      </c>
      <c r="F59" s="35">
        <f>D59-B59</f>
        <v>85747</v>
      </c>
      <c r="G59" s="43">
        <v>148.19900844285056</v>
      </c>
      <c r="H59" s="30"/>
      <c r="I59" s="3"/>
      <c r="K59" s="4"/>
    </row>
    <row r="60" spans="1:11" s="13" customFormat="1">
      <c r="A60" s="47" t="s">
        <v>33</v>
      </c>
      <c r="B60" s="14"/>
      <c r="C60" s="9"/>
      <c r="D60" s="14"/>
      <c r="E60" s="44"/>
      <c r="F60" s="14"/>
      <c r="G60" s="44"/>
      <c r="H60" s="29"/>
      <c r="I60" s="15"/>
      <c r="K60" s="16"/>
    </row>
    <row r="61" spans="1:11" s="13" customFormat="1" ht="24">
      <c r="A61" s="50" t="s">
        <v>62</v>
      </c>
      <c r="B61" s="14">
        <v>3672</v>
      </c>
      <c r="C61" s="14">
        <v>25903</v>
      </c>
      <c r="D61" s="14">
        <v>6640</v>
      </c>
      <c r="E61" s="44">
        <v>25.634096436706173</v>
      </c>
      <c r="F61" s="14">
        <v>2968</v>
      </c>
      <c r="G61" s="44">
        <v>180.82788671023965</v>
      </c>
      <c r="H61" s="29"/>
      <c r="I61" s="15"/>
      <c r="K61" s="16"/>
    </row>
    <row r="62" spans="1:11" s="13" customFormat="1" ht="36">
      <c r="A62" s="50" t="s">
        <v>70</v>
      </c>
      <c r="B62" s="14">
        <v>174230</v>
      </c>
      <c r="C62" s="14">
        <v>4285</v>
      </c>
      <c r="D62" s="14">
        <v>830</v>
      </c>
      <c r="E62" s="44">
        <v>19.369894982497083</v>
      </c>
      <c r="F62" s="14">
        <v>-173400</v>
      </c>
      <c r="G62" s="44">
        <v>0.47638179418010679</v>
      </c>
      <c r="H62" s="29"/>
      <c r="I62" s="15"/>
      <c r="K62" s="16"/>
    </row>
    <row r="63" spans="1:11" s="13" customFormat="1" ht="36">
      <c r="A63" s="50" t="s">
        <v>83</v>
      </c>
      <c r="B63" s="14">
        <v>0</v>
      </c>
      <c r="C63" s="14">
        <v>177140</v>
      </c>
      <c r="D63" s="14">
        <v>69653</v>
      </c>
      <c r="E63" s="44">
        <v>39.320876143163595</v>
      </c>
      <c r="F63" s="14">
        <v>69653</v>
      </c>
      <c r="G63" s="44">
        <v>0</v>
      </c>
      <c r="H63" s="29"/>
      <c r="I63" s="15"/>
      <c r="K63" s="16"/>
    </row>
    <row r="64" spans="1:11" s="13" customFormat="1" ht="24.75" customHeight="1">
      <c r="A64" s="50" t="s">
        <v>86</v>
      </c>
      <c r="B64" s="14">
        <v>0</v>
      </c>
      <c r="C64" s="14">
        <v>199754</v>
      </c>
      <c r="D64" s="14">
        <v>186526</v>
      </c>
      <c r="E64" s="44">
        <v>93.377854761356474</v>
      </c>
      <c r="F64" s="14">
        <v>186526</v>
      </c>
      <c r="G64" s="44">
        <v>0</v>
      </c>
      <c r="H64" s="29"/>
      <c r="I64" s="15"/>
      <c r="K64" s="16"/>
    </row>
    <row r="65" spans="1:17" s="1" customFormat="1">
      <c r="A65" s="45" t="s">
        <v>14</v>
      </c>
      <c r="B65" s="9">
        <v>40</v>
      </c>
      <c r="C65" s="9">
        <v>310</v>
      </c>
      <c r="D65" s="9">
        <v>-1</v>
      </c>
      <c r="E65" s="44">
        <v>0</v>
      </c>
      <c r="F65" s="14">
        <v>-41</v>
      </c>
      <c r="G65" s="44">
        <v>0</v>
      </c>
      <c r="H65" s="30"/>
      <c r="I65" s="3"/>
      <c r="K65" s="4"/>
    </row>
    <row r="66" spans="1:17" s="1" customFormat="1">
      <c r="A66" s="45" t="s">
        <v>15</v>
      </c>
      <c r="B66" s="9">
        <v>32187</v>
      </c>
      <c r="C66" s="9">
        <v>302587</v>
      </c>
      <c r="D66" s="9">
        <v>36804</v>
      </c>
      <c r="E66" s="44">
        <v>12.1631134186201</v>
      </c>
      <c r="F66" s="14">
        <v>4617</v>
      </c>
      <c r="G66" s="44">
        <v>114.34430049398824</v>
      </c>
      <c r="H66" s="30"/>
      <c r="I66" s="3"/>
      <c r="K66" s="4"/>
    </row>
    <row r="67" spans="1:17" s="1" customFormat="1" ht="24">
      <c r="A67" s="45" t="s">
        <v>65</v>
      </c>
      <c r="B67" s="9">
        <v>-1</v>
      </c>
      <c r="C67" s="9">
        <v>0</v>
      </c>
      <c r="D67" s="9">
        <v>-11</v>
      </c>
      <c r="E67" s="44">
        <v>0</v>
      </c>
      <c r="F67" s="14">
        <v>-10</v>
      </c>
      <c r="G67" s="44">
        <v>1100</v>
      </c>
      <c r="H67" s="30"/>
      <c r="I67" s="3"/>
      <c r="K67" s="4"/>
    </row>
    <row r="68" spans="1:17" s="1" customFormat="1" ht="48">
      <c r="A68" s="45" t="s">
        <v>18</v>
      </c>
      <c r="B68" s="9">
        <v>1000</v>
      </c>
      <c r="C68" s="9">
        <v>3702</v>
      </c>
      <c r="D68" s="9">
        <v>0</v>
      </c>
      <c r="E68" s="44">
        <v>0</v>
      </c>
      <c r="F68" s="14">
        <v>-1000</v>
      </c>
      <c r="G68" s="44">
        <v>0</v>
      </c>
      <c r="H68" s="31" t="e">
        <f>(#REF!/#REF!)*100</f>
        <v>#REF!</v>
      </c>
      <c r="I68" s="6">
        <f>(E68/C68)*100</f>
        <v>0</v>
      </c>
      <c r="J68" s="6" t="e">
        <f>(F68/#REF!)*100</f>
        <v>#REF!</v>
      </c>
      <c r="K68" s="6" t="e">
        <f>(G68/D68)*100</f>
        <v>#DIV/0!</v>
      </c>
      <c r="L68" s="6" t="e">
        <f>(H68/#REF!)*100</f>
        <v>#REF!</v>
      </c>
      <c r="M68" s="6" t="e">
        <f t="shared" ref="M68" si="1">(I68/E68)*100</f>
        <v>#DIV/0!</v>
      </c>
      <c r="P68" s="26"/>
    </row>
    <row r="69" spans="1:17" s="1" customFormat="1" ht="36">
      <c r="A69" s="45" t="s">
        <v>82</v>
      </c>
      <c r="B69" s="9"/>
      <c r="C69" s="9"/>
      <c r="D69" s="9"/>
      <c r="E69" s="44">
        <v>0</v>
      </c>
      <c r="F69" s="14">
        <v>0</v>
      </c>
      <c r="G69" s="44">
        <v>0</v>
      </c>
      <c r="H69" s="32"/>
      <c r="I69" s="33"/>
      <c r="J69" s="34"/>
      <c r="K69" s="34"/>
      <c r="L69" s="34"/>
      <c r="M69" s="34"/>
      <c r="P69" s="26"/>
    </row>
    <row r="70" spans="1:17" s="1" customFormat="1" ht="24">
      <c r="A70" s="45" t="s">
        <v>19</v>
      </c>
      <c r="B70" s="9">
        <v>0</v>
      </c>
      <c r="C70" s="9">
        <v>101</v>
      </c>
      <c r="D70" s="9"/>
      <c r="E70" s="44">
        <v>0</v>
      </c>
      <c r="F70" s="14">
        <v>0</v>
      </c>
      <c r="G70" s="44">
        <v>0</v>
      </c>
      <c r="H70" s="30"/>
      <c r="I70" s="3"/>
      <c r="K70" s="4"/>
      <c r="O70" s="26"/>
    </row>
    <row r="71" spans="1:17" s="1" customFormat="1" ht="36">
      <c r="A71" s="45" t="s">
        <v>20</v>
      </c>
      <c r="B71" s="37">
        <v>81738</v>
      </c>
      <c r="C71" s="37">
        <v>945995</v>
      </c>
      <c r="D71" s="37">
        <v>87005</v>
      </c>
      <c r="E71" s="44">
        <v>9.1971944883429622</v>
      </c>
      <c r="F71" s="14">
        <v>5267</v>
      </c>
      <c r="G71" s="44">
        <v>106.44375932858645</v>
      </c>
      <c r="H71" s="30"/>
      <c r="I71" s="3"/>
      <c r="K71" s="4"/>
      <c r="P71" s="26"/>
    </row>
    <row r="72" spans="1:17" s="20" customFormat="1">
      <c r="A72" s="47" t="s">
        <v>33</v>
      </c>
      <c r="B72" s="38"/>
      <c r="C72" s="9"/>
      <c r="D72" s="38"/>
      <c r="E72" s="44"/>
      <c r="F72" s="14"/>
      <c r="G72" s="44"/>
      <c r="H72" s="19"/>
      <c r="I72" s="16"/>
      <c r="J72" s="13"/>
      <c r="K72" s="16"/>
      <c r="L72" s="13"/>
      <c r="M72" s="13"/>
    </row>
    <row r="73" spans="1:17" s="20" customFormat="1">
      <c r="A73" s="47" t="s">
        <v>54</v>
      </c>
      <c r="B73" s="38">
        <v>61591</v>
      </c>
      <c r="C73" s="14">
        <v>795084</v>
      </c>
      <c r="D73" s="38">
        <v>63635</v>
      </c>
      <c r="E73" s="44">
        <v>8.0035568568855613</v>
      </c>
      <c r="F73" s="14">
        <v>2044</v>
      </c>
      <c r="G73" s="44">
        <v>103.31866668831483</v>
      </c>
      <c r="H73" s="19"/>
      <c r="I73" s="16"/>
      <c r="J73" s="13"/>
      <c r="K73" s="16"/>
      <c r="L73" s="13"/>
      <c r="M73" s="13"/>
    </row>
    <row r="74" spans="1:17" s="20" customFormat="1">
      <c r="A74" s="47" t="s">
        <v>55</v>
      </c>
      <c r="B74" s="38">
        <v>8521</v>
      </c>
      <c r="C74" s="14">
        <v>65909</v>
      </c>
      <c r="D74" s="38">
        <v>9287</v>
      </c>
      <c r="E74" s="44">
        <v>14.090640125020862</v>
      </c>
      <c r="F74" s="14">
        <v>766</v>
      </c>
      <c r="G74" s="44">
        <v>108.9895552165239</v>
      </c>
      <c r="H74" s="19"/>
      <c r="I74" s="16"/>
      <c r="J74" s="13"/>
      <c r="K74" s="16"/>
      <c r="L74" s="13"/>
      <c r="M74" s="13"/>
    </row>
    <row r="75" spans="1:17" s="20" customFormat="1">
      <c r="A75" s="47" t="s">
        <v>56</v>
      </c>
      <c r="B75" s="38">
        <v>11603</v>
      </c>
      <c r="C75" s="14">
        <v>84833</v>
      </c>
      <c r="D75" s="38">
        <v>14083</v>
      </c>
      <c r="E75" s="44">
        <v>16.600851083894238</v>
      </c>
      <c r="F75" s="14">
        <v>2480</v>
      </c>
      <c r="G75" s="44">
        <v>121.37378264242007</v>
      </c>
      <c r="H75" s="21"/>
      <c r="I75" s="16"/>
      <c r="J75" s="13"/>
      <c r="K75" s="16"/>
      <c r="L75" s="13"/>
      <c r="M75" s="13"/>
    </row>
    <row r="76" spans="1:17" s="20" customFormat="1" ht="36">
      <c r="A76" s="47" t="s">
        <v>72</v>
      </c>
      <c r="B76" s="38">
        <v>23</v>
      </c>
      <c r="C76" s="14">
        <v>169</v>
      </c>
      <c r="D76" s="38"/>
      <c r="E76" s="44">
        <v>0</v>
      </c>
      <c r="F76" s="14">
        <v>-23</v>
      </c>
      <c r="G76" s="44">
        <v>0</v>
      </c>
      <c r="H76" s="19"/>
      <c r="I76" s="16"/>
      <c r="J76" s="13"/>
      <c r="K76" s="16"/>
      <c r="L76" s="13"/>
      <c r="M76" s="13"/>
    </row>
    <row r="77" spans="1:17" s="25" customFormat="1" ht="24">
      <c r="A77" s="45" t="s">
        <v>66</v>
      </c>
      <c r="B77" s="39">
        <v>43</v>
      </c>
      <c r="C77" s="9">
        <v>509</v>
      </c>
      <c r="D77" s="39">
        <v>9</v>
      </c>
      <c r="E77" s="44">
        <v>1.768172888015717</v>
      </c>
      <c r="F77" s="14">
        <v>-34</v>
      </c>
      <c r="G77" s="43">
        <v>20.930232558139537</v>
      </c>
      <c r="H77" s="24"/>
      <c r="I77" s="4"/>
      <c r="J77" s="18"/>
      <c r="K77" s="4"/>
      <c r="L77" s="18"/>
      <c r="M77" s="18"/>
    </row>
    <row r="78" spans="1:17" ht="24">
      <c r="A78" s="45" t="s">
        <v>21</v>
      </c>
      <c r="B78" s="39">
        <v>100</v>
      </c>
      <c r="C78" s="9">
        <v>29300</v>
      </c>
      <c r="D78" s="39">
        <v>200</v>
      </c>
      <c r="E78" s="44">
        <v>0.68259385665529015</v>
      </c>
      <c r="F78" s="14">
        <v>100</v>
      </c>
      <c r="G78" s="43">
        <v>200</v>
      </c>
      <c r="H78" s="10"/>
    </row>
    <row r="79" spans="1:17" ht="36">
      <c r="A79" s="45" t="s">
        <v>22</v>
      </c>
      <c r="B79" s="39">
        <v>12777</v>
      </c>
      <c r="C79" s="9">
        <v>114914</v>
      </c>
      <c r="D79" s="39">
        <v>15386</v>
      </c>
      <c r="E79" s="44">
        <v>13.3891431853386</v>
      </c>
      <c r="F79" s="14">
        <v>2609</v>
      </c>
      <c r="G79" s="43">
        <v>120.41950379588322</v>
      </c>
      <c r="Q79" s="27"/>
    </row>
    <row r="80" spans="1:17" s="20" customFormat="1">
      <c r="A80" s="47" t="s">
        <v>33</v>
      </c>
      <c r="B80" s="38"/>
      <c r="C80" s="9"/>
      <c r="D80" s="38"/>
      <c r="E80" s="44"/>
      <c r="F80" s="14"/>
      <c r="G80" s="44"/>
      <c r="H80" s="19"/>
      <c r="I80" s="16"/>
      <c r="J80" s="13"/>
      <c r="K80" s="16"/>
      <c r="L80" s="13"/>
      <c r="M80" s="13"/>
    </row>
    <row r="81" spans="1:13" s="20" customFormat="1" ht="36">
      <c r="A81" s="47" t="s">
        <v>80</v>
      </c>
      <c r="B81" s="38">
        <v>12777</v>
      </c>
      <c r="C81" s="14">
        <v>69604</v>
      </c>
      <c r="D81" s="38">
        <v>10852</v>
      </c>
      <c r="E81" s="44">
        <v>15.591057985173265</v>
      </c>
      <c r="F81" s="14">
        <v>-1925</v>
      </c>
      <c r="G81" s="44">
        <v>84.933865539641545</v>
      </c>
      <c r="H81" s="41" t="e">
        <f>(#REF!/#REF!)*100</f>
        <v>#REF!</v>
      </c>
      <c r="I81" s="17">
        <f>(E81/C81)*100</f>
        <v>2.2399658044326854E-2</v>
      </c>
      <c r="J81" s="17" t="e">
        <f>(F81/#REF!)*100</f>
        <v>#REF!</v>
      </c>
      <c r="K81" s="17">
        <f>(G81/D81)*100</f>
        <v>0.78265633560303671</v>
      </c>
      <c r="L81" s="17" t="e">
        <f>(H81/#REF!)*100</f>
        <v>#REF!</v>
      </c>
      <c r="M81" s="17">
        <f t="shared" ref="M81" si="2">(I81/E81)*100</f>
        <v>0.1436699040285041</v>
      </c>
    </row>
    <row r="82" spans="1:13" s="20" customFormat="1" ht="48">
      <c r="A82" s="47" t="s">
        <v>81</v>
      </c>
      <c r="B82" s="38"/>
      <c r="C82" s="14">
        <v>45310</v>
      </c>
      <c r="D82" s="38">
        <v>4534</v>
      </c>
      <c r="E82" s="44">
        <v>10.006621054954756</v>
      </c>
      <c r="F82" s="14">
        <v>4534</v>
      </c>
      <c r="G82" s="44">
        <v>0</v>
      </c>
      <c r="H82" s="19"/>
      <c r="I82" s="16"/>
      <c r="J82" s="13"/>
      <c r="K82" s="16"/>
      <c r="L82" s="13"/>
      <c r="M82" s="13"/>
    </row>
    <row r="83" spans="1:13">
      <c r="A83" s="45" t="s">
        <v>23</v>
      </c>
      <c r="B83" s="39">
        <v>11868</v>
      </c>
      <c r="C83" s="9">
        <v>65546</v>
      </c>
      <c r="D83" s="39">
        <v>10596</v>
      </c>
      <c r="E83" s="44">
        <v>16.165746193512952</v>
      </c>
      <c r="F83" s="14">
        <v>-1272</v>
      </c>
      <c r="G83" s="43">
        <v>89.282103134479271</v>
      </c>
    </row>
    <row r="84" spans="1:13">
      <c r="A84" s="45" t="s">
        <v>24</v>
      </c>
      <c r="B84" s="39">
        <v>287</v>
      </c>
      <c r="C84" s="9">
        <v>2389</v>
      </c>
      <c r="D84" s="39">
        <v>2137</v>
      </c>
      <c r="E84" s="44">
        <v>89.451653411469238</v>
      </c>
      <c r="F84" s="14">
        <v>1850</v>
      </c>
      <c r="G84" s="43">
        <v>744.59930313588848</v>
      </c>
    </row>
    <row r="85" spans="1:13">
      <c r="A85" s="45" t="s">
        <v>71</v>
      </c>
      <c r="B85" s="39">
        <v>946</v>
      </c>
      <c r="C85" s="9">
        <v>11074</v>
      </c>
      <c r="D85" s="39">
        <v>471</v>
      </c>
      <c r="E85" s="44">
        <v>4.2532057070615856</v>
      </c>
      <c r="F85" s="14">
        <v>-475</v>
      </c>
      <c r="G85" s="43">
        <v>49.788583509513742</v>
      </c>
    </row>
    <row r="86" spans="1:13">
      <c r="A86" s="45" t="s">
        <v>73</v>
      </c>
      <c r="B86" s="39"/>
      <c r="C86" s="9"/>
      <c r="D86" s="39"/>
      <c r="E86" s="44"/>
      <c r="F86" s="14"/>
      <c r="G86" s="43"/>
    </row>
    <row r="87" spans="1:13" ht="24">
      <c r="A87" s="45" t="s">
        <v>57</v>
      </c>
      <c r="B87" s="39">
        <v>119006</v>
      </c>
      <c r="C87" s="9">
        <v>318472</v>
      </c>
      <c r="D87" s="39">
        <v>50132</v>
      </c>
      <c r="E87" s="44">
        <v>15.741415257856264</v>
      </c>
      <c r="F87" s="14">
        <v>-68874</v>
      </c>
      <c r="G87" s="43">
        <v>42.125607112246442</v>
      </c>
    </row>
    <row r="88" spans="1:13">
      <c r="A88" s="45" t="s">
        <v>34</v>
      </c>
      <c r="B88" s="39"/>
      <c r="C88" s="9"/>
      <c r="D88" s="39"/>
      <c r="E88" s="44"/>
      <c r="F88" s="14"/>
      <c r="G88" s="43"/>
    </row>
    <row r="89" spans="1:13" ht="24">
      <c r="A89" s="45" t="s">
        <v>25</v>
      </c>
      <c r="B89" s="39">
        <v>12087</v>
      </c>
      <c r="C89" s="9">
        <v>54382</v>
      </c>
      <c r="D89" s="39">
        <v>32224</v>
      </c>
      <c r="E89" s="44">
        <v>59.254900518553931</v>
      </c>
      <c r="F89" s="14">
        <v>20137</v>
      </c>
      <c r="G89" s="43">
        <v>266.60047985438899</v>
      </c>
    </row>
    <row r="90" spans="1:13" ht="24">
      <c r="A90" s="45" t="s">
        <v>84</v>
      </c>
      <c r="B90" s="39"/>
      <c r="C90" s="9"/>
      <c r="D90" s="39"/>
      <c r="E90" s="44"/>
      <c r="F90" s="14"/>
      <c r="G90" s="43"/>
    </row>
    <row r="91" spans="1:13">
      <c r="A91" s="45" t="s">
        <v>30</v>
      </c>
      <c r="B91" s="39">
        <v>234752</v>
      </c>
      <c r="C91" s="9">
        <v>145198</v>
      </c>
      <c r="D91" s="39">
        <v>220956</v>
      </c>
      <c r="E91" s="44">
        <v>152.17564980233888</v>
      </c>
      <c r="F91" s="14">
        <v>-13796</v>
      </c>
      <c r="G91" s="43">
        <v>94.123159760087233</v>
      </c>
    </row>
    <row r="92" spans="1:13">
      <c r="A92" s="45" t="s">
        <v>75</v>
      </c>
      <c r="B92" s="39">
        <v>1976</v>
      </c>
      <c r="C92" s="9">
        <v>5550</v>
      </c>
      <c r="D92" s="39">
        <v>1244</v>
      </c>
      <c r="E92" s="44">
        <v>22.414414414414413</v>
      </c>
      <c r="F92" s="14">
        <v>-732</v>
      </c>
      <c r="G92" s="43">
        <v>62.955465587044536</v>
      </c>
    </row>
    <row r="93" spans="1:13">
      <c r="A93" s="45" t="s">
        <v>76</v>
      </c>
      <c r="B93" s="39">
        <v>446</v>
      </c>
      <c r="C93" s="9">
        <v>4183</v>
      </c>
      <c r="D93" s="39">
        <v>3484</v>
      </c>
      <c r="E93" s="44">
        <v>83.289505139851784</v>
      </c>
      <c r="F93" s="14">
        <v>3038</v>
      </c>
      <c r="G93" s="43">
        <v>781.16591928251125</v>
      </c>
    </row>
    <row r="94" spans="1:13">
      <c r="A94" s="45" t="s">
        <v>26</v>
      </c>
      <c r="B94" s="39">
        <v>321</v>
      </c>
      <c r="C94" s="9">
        <v>3107</v>
      </c>
      <c r="D94" s="39">
        <v>843</v>
      </c>
      <c r="E94" s="44">
        <v>27.132281943997427</v>
      </c>
      <c r="F94" s="14">
        <v>522</v>
      </c>
      <c r="G94" s="43">
        <v>262.61682242990656</v>
      </c>
    </row>
    <row r="95" spans="1:13">
      <c r="A95" s="45" t="s">
        <v>27</v>
      </c>
      <c r="B95" s="39">
        <v>80349</v>
      </c>
      <c r="C95" s="9">
        <v>520689</v>
      </c>
      <c r="D95" s="39">
        <v>72648</v>
      </c>
      <c r="E95" s="44">
        <v>13.95228245651435</v>
      </c>
      <c r="F95" s="14">
        <v>-7701</v>
      </c>
      <c r="G95" s="43">
        <v>90.415562110293848</v>
      </c>
    </row>
    <row r="96" spans="1:13">
      <c r="A96" s="45" t="s">
        <v>28</v>
      </c>
      <c r="B96" s="39">
        <v>-176</v>
      </c>
      <c r="C96" s="9"/>
      <c r="D96" s="39">
        <v>850</v>
      </c>
      <c r="E96" s="44">
        <v>0</v>
      </c>
      <c r="F96" s="14">
        <v>1026</v>
      </c>
      <c r="G96" s="43">
        <v>0</v>
      </c>
    </row>
    <row r="97" spans="1:13">
      <c r="A97" s="45" t="s">
        <v>29</v>
      </c>
      <c r="B97" s="39">
        <v>399</v>
      </c>
      <c r="C97" s="9"/>
      <c r="D97" s="39">
        <v>123</v>
      </c>
      <c r="E97" s="44">
        <v>0</v>
      </c>
      <c r="F97" s="14">
        <v>-276</v>
      </c>
      <c r="G97" s="43">
        <v>30.82706766917293</v>
      </c>
    </row>
    <row r="98" spans="1:13" s="28" customFormat="1">
      <c r="A98" s="45" t="s">
        <v>79</v>
      </c>
      <c r="B98" s="39">
        <v>2821</v>
      </c>
      <c r="C98" s="9">
        <v>41133</v>
      </c>
      <c r="D98" s="39">
        <v>8870</v>
      </c>
      <c r="E98" s="44">
        <v>21.564194199304694</v>
      </c>
      <c r="F98" s="14">
        <v>6049</v>
      </c>
      <c r="G98" s="43">
        <v>314.42750797589508</v>
      </c>
      <c r="H98" s="24"/>
      <c r="I98" s="11"/>
      <c r="J98" s="24"/>
      <c r="K98" s="11"/>
      <c r="L98" s="24"/>
      <c r="M98" s="24"/>
    </row>
    <row r="99" spans="1:13">
      <c r="A99" s="53" t="s">
        <v>93</v>
      </c>
      <c r="B99" s="22">
        <v>2014749</v>
      </c>
      <c r="C99" s="22">
        <v>23088030</v>
      </c>
      <c r="D99" s="22">
        <v>2049773</v>
      </c>
      <c r="E99" s="52">
        <v>8.8780766483758029</v>
      </c>
      <c r="F99" s="22">
        <v>35024</v>
      </c>
      <c r="G99" s="52">
        <v>101.73838031437165</v>
      </c>
    </row>
    <row r="100" spans="1:13" ht="38.25">
      <c r="A100" s="53" t="s">
        <v>94</v>
      </c>
      <c r="B100" s="22">
        <v>1986291</v>
      </c>
      <c r="C100" s="22">
        <v>22900375</v>
      </c>
      <c r="D100" s="22">
        <v>1960760</v>
      </c>
      <c r="E100" s="52">
        <v>8.562130532796953</v>
      </c>
      <c r="F100" s="22">
        <v>-25531</v>
      </c>
      <c r="G100" s="52">
        <v>98.714639496428276</v>
      </c>
    </row>
    <row r="101" spans="1:13" ht="27">
      <c r="A101" s="54" t="s">
        <v>95</v>
      </c>
      <c r="B101" s="56">
        <v>759982</v>
      </c>
      <c r="C101" s="56">
        <v>4442829</v>
      </c>
      <c r="D101" s="56">
        <v>740470</v>
      </c>
      <c r="E101" s="57">
        <v>16.666632904394927</v>
      </c>
      <c r="F101" s="56">
        <v>-19512</v>
      </c>
      <c r="G101" s="57">
        <v>97.432570771413012</v>
      </c>
    </row>
    <row r="102" spans="1:13">
      <c r="A102" s="55" t="s">
        <v>96</v>
      </c>
      <c r="B102" s="37">
        <v>610800</v>
      </c>
      <c r="C102" s="37">
        <v>3664697</v>
      </c>
      <c r="D102" s="37">
        <v>610782</v>
      </c>
      <c r="E102" s="58">
        <v>16.666643927178701</v>
      </c>
      <c r="F102" s="37">
        <v>-18</v>
      </c>
      <c r="G102" s="58">
        <v>99.997053045186647</v>
      </c>
    </row>
    <row r="103" spans="1:13" ht="25.5">
      <c r="A103" s="55" t="s">
        <v>97</v>
      </c>
      <c r="B103" s="37"/>
      <c r="C103" s="37"/>
      <c r="D103" s="37"/>
      <c r="E103" s="58"/>
      <c r="F103" s="37">
        <v>0</v>
      </c>
      <c r="G103" s="58"/>
    </row>
    <row r="104" spans="1:13" ht="38.25">
      <c r="A104" s="55" t="s">
        <v>98</v>
      </c>
      <c r="B104" s="37">
        <v>149182</v>
      </c>
      <c r="C104" s="37">
        <v>778132</v>
      </c>
      <c r="D104" s="37">
        <v>129688</v>
      </c>
      <c r="E104" s="58">
        <v>16.666580991399918</v>
      </c>
      <c r="F104" s="37">
        <v>-19494</v>
      </c>
      <c r="G104" s="58">
        <v>86.93273987478382</v>
      </c>
    </row>
    <row r="105" spans="1:13" ht="27">
      <c r="A105" s="54" t="s">
        <v>99</v>
      </c>
      <c r="B105" s="56">
        <v>452108</v>
      </c>
      <c r="C105" s="56">
        <v>11956912</v>
      </c>
      <c r="D105" s="56">
        <v>549709</v>
      </c>
      <c r="E105" s="57">
        <v>4.5974161221559546</v>
      </c>
      <c r="F105" s="56">
        <v>97601</v>
      </c>
      <c r="G105" s="57">
        <v>121.58798340219595</v>
      </c>
    </row>
    <row r="106" spans="1:13" ht="38.25">
      <c r="A106" s="55" t="s">
        <v>100</v>
      </c>
      <c r="B106" s="37"/>
      <c r="C106" s="37">
        <v>179675</v>
      </c>
      <c r="D106" s="35"/>
      <c r="E106" s="58"/>
      <c r="F106" s="37">
        <v>0</v>
      </c>
      <c r="G106" s="58"/>
    </row>
    <row r="107" spans="1:13" ht="76.5">
      <c r="A107" s="55" t="s">
        <v>101</v>
      </c>
      <c r="B107" s="37"/>
      <c r="C107" s="37">
        <v>25415</v>
      </c>
      <c r="D107" s="35"/>
      <c r="E107" s="58"/>
      <c r="F107" s="37">
        <v>0</v>
      </c>
      <c r="G107" s="58"/>
    </row>
    <row r="108" spans="1:13" ht="38.25">
      <c r="A108" s="55" t="s">
        <v>102</v>
      </c>
      <c r="B108" s="37"/>
      <c r="C108" s="37">
        <v>15575</v>
      </c>
      <c r="D108" s="35"/>
      <c r="E108" s="58">
        <v>0</v>
      </c>
      <c r="F108" s="37">
        <v>0</v>
      </c>
      <c r="G108" s="58"/>
    </row>
    <row r="109" spans="1:13" ht="76.5">
      <c r="A109" s="55" t="s">
        <v>103</v>
      </c>
      <c r="B109" s="37"/>
      <c r="C109" s="37">
        <v>53442</v>
      </c>
      <c r="D109" s="35"/>
      <c r="E109" s="58">
        <v>0</v>
      </c>
      <c r="F109" s="37">
        <v>0</v>
      </c>
      <c r="G109" s="58"/>
    </row>
    <row r="110" spans="1:13" ht="38.25">
      <c r="A110" s="55" t="s">
        <v>104</v>
      </c>
      <c r="B110" s="37"/>
      <c r="C110" s="37">
        <v>15440</v>
      </c>
      <c r="D110" s="35">
        <v>286</v>
      </c>
      <c r="E110" s="58"/>
      <c r="F110" s="37">
        <v>286</v>
      </c>
      <c r="G110" s="58"/>
    </row>
    <row r="111" spans="1:13" ht="25.5">
      <c r="A111" s="55" t="s">
        <v>105</v>
      </c>
      <c r="B111" s="37"/>
      <c r="C111" s="37">
        <v>290485</v>
      </c>
      <c r="D111" s="35"/>
      <c r="E111" s="58">
        <v>0</v>
      </c>
      <c r="F111" s="37">
        <v>0</v>
      </c>
      <c r="G111" s="58"/>
    </row>
    <row r="112" spans="1:13" ht="76.5">
      <c r="A112" s="55" t="s">
        <v>106</v>
      </c>
      <c r="B112" s="37"/>
      <c r="C112" s="37">
        <v>2958</v>
      </c>
      <c r="D112" s="35"/>
      <c r="E112" s="58">
        <v>0</v>
      </c>
      <c r="F112" s="37">
        <v>0</v>
      </c>
      <c r="G112" s="58"/>
    </row>
    <row r="113" spans="1:7" ht="63.75">
      <c r="A113" s="55" t="s">
        <v>107</v>
      </c>
      <c r="B113" s="37"/>
      <c r="C113" s="37">
        <v>4377</v>
      </c>
      <c r="D113" s="35"/>
      <c r="E113" s="58">
        <v>0</v>
      </c>
      <c r="F113" s="37">
        <v>0</v>
      </c>
      <c r="G113" s="58"/>
    </row>
    <row r="114" spans="1:7" ht="63.75">
      <c r="A114" s="55" t="s">
        <v>108</v>
      </c>
      <c r="B114" s="37">
        <v>92212</v>
      </c>
      <c r="C114" s="37">
        <v>578167</v>
      </c>
      <c r="D114" s="35">
        <v>96692</v>
      </c>
      <c r="E114" s="58">
        <v>16.723887734858614</v>
      </c>
      <c r="F114" s="37">
        <v>4480</v>
      </c>
      <c r="G114" s="58">
        <v>104.85836984340433</v>
      </c>
    </row>
    <row r="115" spans="1:7" ht="63.75">
      <c r="A115" s="55" t="s">
        <v>109</v>
      </c>
      <c r="B115" s="37">
        <v>13375</v>
      </c>
      <c r="C115" s="37"/>
      <c r="D115" s="35"/>
      <c r="E115" s="58"/>
      <c r="F115" s="37">
        <v>-13375</v>
      </c>
      <c r="G115" s="58"/>
    </row>
    <row r="116" spans="1:7" ht="63.75">
      <c r="A116" s="55" t="s">
        <v>110</v>
      </c>
      <c r="B116" s="37"/>
      <c r="C116" s="37">
        <v>36678</v>
      </c>
      <c r="D116" s="35"/>
      <c r="E116" s="58">
        <v>0</v>
      </c>
      <c r="F116" s="37">
        <v>0</v>
      </c>
      <c r="G116" s="58"/>
    </row>
    <row r="117" spans="1:7" ht="51">
      <c r="A117" s="55" t="s">
        <v>111</v>
      </c>
      <c r="B117" s="37"/>
      <c r="C117" s="37">
        <v>13062</v>
      </c>
      <c r="D117" s="35"/>
      <c r="E117" s="58">
        <v>0</v>
      </c>
      <c r="F117" s="37">
        <v>0</v>
      </c>
      <c r="G117" s="58"/>
    </row>
    <row r="118" spans="1:7" ht="51">
      <c r="A118" s="55" t="s">
        <v>112</v>
      </c>
      <c r="B118" s="37"/>
      <c r="C118" s="37">
        <v>61835</v>
      </c>
      <c r="D118" s="35"/>
      <c r="E118" s="58">
        <v>0</v>
      </c>
      <c r="F118" s="37">
        <v>0</v>
      </c>
      <c r="G118" s="58"/>
    </row>
    <row r="119" spans="1:7" ht="102">
      <c r="A119" s="55" t="s">
        <v>113</v>
      </c>
      <c r="B119" s="37"/>
      <c r="C119" s="37">
        <v>38933</v>
      </c>
      <c r="D119" s="35"/>
      <c r="E119" s="58">
        <v>0</v>
      </c>
      <c r="F119" s="37">
        <v>0</v>
      </c>
      <c r="G119" s="58"/>
    </row>
    <row r="120" spans="1:7" ht="63.75">
      <c r="A120" s="55" t="s">
        <v>114</v>
      </c>
      <c r="B120" s="37"/>
      <c r="C120" s="37">
        <v>53808</v>
      </c>
      <c r="D120" s="35"/>
      <c r="E120" s="58">
        <v>0</v>
      </c>
      <c r="F120" s="37">
        <v>0</v>
      </c>
      <c r="G120" s="58"/>
    </row>
    <row r="121" spans="1:7" ht="25.5">
      <c r="A121" s="55" t="s">
        <v>115</v>
      </c>
      <c r="B121" s="37"/>
      <c r="C121" s="37">
        <v>142730</v>
      </c>
      <c r="D121" s="35"/>
      <c r="E121" s="58">
        <v>0</v>
      </c>
      <c r="F121" s="37">
        <v>0</v>
      </c>
      <c r="G121" s="58"/>
    </row>
    <row r="122" spans="1:7" ht="63.75">
      <c r="A122" s="55" t="s">
        <v>116</v>
      </c>
      <c r="B122" s="37"/>
      <c r="C122" s="37">
        <v>15582</v>
      </c>
      <c r="D122" s="35"/>
      <c r="E122" s="58">
        <v>0</v>
      </c>
      <c r="F122" s="37">
        <v>0</v>
      </c>
      <c r="G122" s="58"/>
    </row>
    <row r="123" spans="1:7" ht="51">
      <c r="A123" s="55" t="s">
        <v>117</v>
      </c>
      <c r="B123" s="37"/>
      <c r="C123" s="37">
        <v>30483</v>
      </c>
      <c r="D123" s="35"/>
      <c r="E123" s="58">
        <v>0</v>
      </c>
      <c r="F123" s="37">
        <v>0</v>
      </c>
      <c r="G123" s="58"/>
    </row>
    <row r="124" spans="1:7" ht="25.5">
      <c r="A124" s="55" t="s">
        <v>118</v>
      </c>
      <c r="B124" s="37"/>
      <c r="C124" s="37">
        <v>40115</v>
      </c>
      <c r="D124" s="35"/>
      <c r="E124" s="58">
        <v>0</v>
      </c>
      <c r="F124" s="37">
        <v>0</v>
      </c>
      <c r="G124" s="58"/>
    </row>
    <row r="125" spans="1:7" ht="38.25">
      <c r="A125" s="55" t="s">
        <v>119</v>
      </c>
      <c r="B125" s="37"/>
      <c r="C125" s="37">
        <v>11118</v>
      </c>
      <c r="D125" s="35"/>
      <c r="E125" s="58">
        <v>0</v>
      </c>
      <c r="F125" s="37">
        <v>0</v>
      </c>
      <c r="G125" s="58"/>
    </row>
    <row r="126" spans="1:7" ht="38.25">
      <c r="A126" s="55" t="s">
        <v>120</v>
      </c>
      <c r="B126" s="37"/>
      <c r="C126" s="37">
        <v>83873</v>
      </c>
      <c r="D126" s="35"/>
      <c r="E126" s="58">
        <v>0</v>
      </c>
      <c r="F126" s="37">
        <v>0</v>
      </c>
      <c r="G126" s="58"/>
    </row>
    <row r="127" spans="1:7" ht="38.25">
      <c r="A127" s="55" t="s">
        <v>121</v>
      </c>
      <c r="B127" s="37"/>
      <c r="C127" s="37">
        <v>10634</v>
      </c>
      <c r="D127" s="35"/>
      <c r="E127" s="58">
        <v>0</v>
      </c>
      <c r="F127" s="37">
        <v>0</v>
      </c>
      <c r="G127" s="58"/>
    </row>
    <row r="128" spans="1:7" ht="38.25">
      <c r="A128" s="55" t="s">
        <v>122</v>
      </c>
      <c r="B128" s="37"/>
      <c r="C128" s="37">
        <v>9123</v>
      </c>
      <c r="D128" s="35"/>
      <c r="E128" s="58">
        <v>0</v>
      </c>
      <c r="F128" s="37">
        <v>0</v>
      </c>
      <c r="G128" s="58"/>
    </row>
    <row r="129" spans="1:7" ht="51">
      <c r="A129" s="55" t="s">
        <v>123</v>
      </c>
      <c r="B129" s="37"/>
      <c r="C129" s="37">
        <v>931026</v>
      </c>
      <c r="D129" s="35"/>
      <c r="E129" s="58">
        <v>0</v>
      </c>
      <c r="F129" s="37">
        <v>0</v>
      </c>
      <c r="G129" s="58"/>
    </row>
    <row r="130" spans="1:7" ht="25.5">
      <c r="A130" s="55" t="s">
        <v>124</v>
      </c>
      <c r="B130" s="37"/>
      <c r="C130" s="37">
        <v>140925</v>
      </c>
      <c r="D130" s="35"/>
      <c r="E130" s="58">
        <v>0</v>
      </c>
      <c r="F130" s="37">
        <v>0</v>
      </c>
      <c r="G130" s="58"/>
    </row>
    <row r="131" spans="1:7" ht="25.5">
      <c r="A131" s="55" t="s">
        <v>125</v>
      </c>
      <c r="B131" s="37"/>
      <c r="C131" s="37">
        <v>11685</v>
      </c>
      <c r="D131" s="35"/>
      <c r="E131" s="58">
        <v>0</v>
      </c>
      <c r="F131" s="37">
        <v>0</v>
      </c>
      <c r="G131" s="58"/>
    </row>
    <row r="132" spans="1:7" ht="38.25">
      <c r="A132" s="55" t="s">
        <v>126</v>
      </c>
      <c r="B132" s="37"/>
      <c r="C132" s="37">
        <v>246187</v>
      </c>
      <c r="D132" s="35"/>
      <c r="E132" s="58">
        <v>0</v>
      </c>
      <c r="F132" s="37">
        <v>0</v>
      </c>
      <c r="G132" s="58"/>
    </row>
    <row r="133" spans="1:7" ht="25.5">
      <c r="A133" s="55" t="s">
        <v>127</v>
      </c>
      <c r="B133" s="37"/>
      <c r="C133" s="37">
        <v>156600</v>
      </c>
      <c r="D133" s="35"/>
      <c r="E133" s="58">
        <v>0</v>
      </c>
      <c r="F133" s="37">
        <v>0</v>
      </c>
      <c r="G133" s="58"/>
    </row>
    <row r="134" spans="1:7" ht="63.75">
      <c r="A134" s="55" t="s">
        <v>128</v>
      </c>
      <c r="B134" s="37"/>
      <c r="C134" s="37">
        <v>4350</v>
      </c>
      <c r="D134" s="35"/>
      <c r="E134" s="58">
        <v>0</v>
      </c>
      <c r="F134" s="37">
        <v>0</v>
      </c>
      <c r="G134" s="58"/>
    </row>
    <row r="135" spans="1:7" ht="63.75">
      <c r="A135" s="55" t="s">
        <v>129</v>
      </c>
      <c r="B135" s="37"/>
      <c r="C135" s="37">
        <v>12062</v>
      </c>
      <c r="D135" s="35"/>
      <c r="E135" s="58">
        <v>0</v>
      </c>
      <c r="F135" s="37">
        <v>0</v>
      </c>
      <c r="G135" s="58"/>
    </row>
    <row r="136" spans="1:7" ht="38.25">
      <c r="A136" s="55" t="s">
        <v>130</v>
      </c>
      <c r="B136" s="37">
        <v>284628</v>
      </c>
      <c r="C136" s="37">
        <v>2119539</v>
      </c>
      <c r="D136" s="35">
        <v>334969</v>
      </c>
      <c r="E136" s="58">
        <v>15.803861122630911</v>
      </c>
      <c r="F136" s="37">
        <v>50341</v>
      </c>
      <c r="G136" s="58">
        <v>117.68659443203057</v>
      </c>
    </row>
    <row r="137" spans="1:7" ht="51">
      <c r="A137" s="55" t="s">
        <v>131</v>
      </c>
      <c r="B137" s="37">
        <v>3372</v>
      </c>
      <c r="C137" s="37">
        <v>442349</v>
      </c>
      <c r="D137" s="35">
        <v>31464</v>
      </c>
      <c r="E137" s="58">
        <v>7.1129357136559603</v>
      </c>
      <c r="F137" s="37">
        <v>28092</v>
      </c>
      <c r="G137" s="58"/>
    </row>
    <row r="138" spans="1:7" ht="38.25">
      <c r="A138" s="55" t="s">
        <v>132</v>
      </c>
      <c r="B138" s="37"/>
      <c r="C138" s="37">
        <v>12846</v>
      </c>
      <c r="D138" s="35"/>
      <c r="E138" s="58">
        <v>0</v>
      </c>
      <c r="F138" s="37"/>
      <c r="G138" s="58"/>
    </row>
    <row r="139" spans="1:7" ht="38.25">
      <c r="A139" s="55" t="s">
        <v>133</v>
      </c>
      <c r="B139" s="37"/>
      <c r="C139" s="37">
        <v>633390</v>
      </c>
      <c r="D139" s="35"/>
      <c r="E139" s="58">
        <v>0</v>
      </c>
      <c r="F139" s="37">
        <v>0</v>
      </c>
      <c r="G139" s="58"/>
    </row>
    <row r="140" spans="1:7" ht="25.5">
      <c r="A140" s="55" t="s">
        <v>134</v>
      </c>
      <c r="B140" s="37"/>
      <c r="C140" s="37">
        <v>59815</v>
      </c>
      <c r="D140" s="35"/>
      <c r="E140" s="58"/>
      <c r="F140" s="37">
        <v>0</v>
      </c>
      <c r="G140" s="58"/>
    </row>
    <row r="141" spans="1:7" ht="76.5">
      <c r="A141" s="55" t="s">
        <v>135</v>
      </c>
      <c r="B141" s="37">
        <v>5257</v>
      </c>
      <c r="C141" s="37">
        <v>7315</v>
      </c>
      <c r="D141" s="35">
        <v>984</v>
      </c>
      <c r="E141" s="58">
        <v>13.45181134654819</v>
      </c>
      <c r="F141" s="37">
        <v>-4273</v>
      </c>
      <c r="G141" s="58"/>
    </row>
    <row r="142" spans="1:7" ht="51">
      <c r="A142" s="55" t="s">
        <v>136</v>
      </c>
      <c r="B142" s="37"/>
      <c r="C142" s="37">
        <v>173751</v>
      </c>
      <c r="D142" s="35">
        <v>47438</v>
      </c>
      <c r="E142" s="58">
        <v>27.302288907689743</v>
      </c>
      <c r="F142" s="37">
        <v>47438</v>
      </c>
      <c r="G142" s="58"/>
    </row>
    <row r="143" spans="1:7" ht="38.25">
      <c r="A143" s="55" t="s">
        <v>137</v>
      </c>
      <c r="B143" s="37"/>
      <c r="C143" s="37">
        <v>14198</v>
      </c>
      <c r="D143" s="35"/>
      <c r="E143" s="58"/>
      <c r="F143" s="37">
        <v>0</v>
      </c>
      <c r="G143" s="58"/>
    </row>
    <row r="144" spans="1:7" ht="38.25">
      <c r="A144" s="55" t="s">
        <v>138</v>
      </c>
      <c r="B144" s="37"/>
      <c r="C144" s="37">
        <v>4100</v>
      </c>
      <c r="D144" s="35"/>
      <c r="E144" s="58"/>
      <c r="F144" s="37">
        <v>0</v>
      </c>
      <c r="G144" s="58"/>
    </row>
    <row r="145" spans="1:7" ht="38.25">
      <c r="A145" s="55" t="s">
        <v>139</v>
      </c>
      <c r="B145" s="37"/>
      <c r="C145" s="37">
        <v>213</v>
      </c>
      <c r="D145" s="35"/>
      <c r="E145" s="58">
        <v>0</v>
      </c>
      <c r="F145" s="37">
        <v>0</v>
      </c>
      <c r="G145" s="58"/>
    </row>
    <row r="146" spans="1:7" ht="51">
      <c r="A146" s="55" t="s">
        <v>140</v>
      </c>
      <c r="B146" s="37">
        <v>167</v>
      </c>
      <c r="C146" s="37">
        <v>1686</v>
      </c>
      <c r="D146" s="35">
        <v>352</v>
      </c>
      <c r="E146" s="58">
        <v>20.877817319098458</v>
      </c>
      <c r="F146" s="37">
        <v>185</v>
      </c>
      <c r="G146" s="58"/>
    </row>
    <row r="147" spans="1:7" ht="25.5">
      <c r="A147" s="55" t="s">
        <v>141</v>
      </c>
      <c r="B147" s="37"/>
      <c r="C147" s="37">
        <v>384684</v>
      </c>
      <c r="D147" s="35"/>
      <c r="E147" s="58">
        <v>0</v>
      </c>
      <c r="F147" s="37">
        <v>0</v>
      </c>
      <c r="G147" s="58"/>
    </row>
    <row r="148" spans="1:7">
      <c r="A148" s="55" t="s">
        <v>142</v>
      </c>
      <c r="B148" s="37"/>
      <c r="C148" s="37">
        <v>83384</v>
      </c>
      <c r="D148" s="35"/>
      <c r="E148" s="58">
        <v>0</v>
      </c>
      <c r="F148" s="37">
        <v>0</v>
      </c>
      <c r="G148" s="58"/>
    </row>
    <row r="149" spans="1:7" ht="25.5">
      <c r="A149" s="55" t="s">
        <v>143</v>
      </c>
      <c r="B149" s="37"/>
      <c r="C149" s="37">
        <v>32842</v>
      </c>
      <c r="D149" s="35"/>
      <c r="E149" s="58">
        <v>0</v>
      </c>
      <c r="F149" s="37">
        <v>0</v>
      </c>
      <c r="G149" s="58"/>
    </row>
    <row r="150" spans="1:7" ht="51">
      <c r="A150" s="55" t="s">
        <v>144</v>
      </c>
      <c r="B150" s="37"/>
      <c r="C150" s="37">
        <v>25372</v>
      </c>
      <c r="D150" s="35"/>
      <c r="E150" s="58">
        <v>0</v>
      </c>
      <c r="F150" s="37">
        <v>0</v>
      </c>
      <c r="G150" s="58"/>
    </row>
    <row r="151" spans="1:7" ht="51">
      <c r="A151" s="55" t="s">
        <v>145</v>
      </c>
      <c r="B151" s="37"/>
      <c r="C151" s="37"/>
      <c r="D151" s="35"/>
      <c r="E151" s="58"/>
      <c r="F151" s="37">
        <v>0</v>
      </c>
      <c r="G151" s="58"/>
    </row>
    <row r="152" spans="1:7" ht="25.5">
      <c r="A152" s="55" t="s">
        <v>146</v>
      </c>
      <c r="B152" s="37">
        <v>13948</v>
      </c>
      <c r="C152" s="37">
        <v>21082</v>
      </c>
      <c r="D152" s="35">
        <v>11266</v>
      </c>
      <c r="E152" s="58">
        <v>53.438952661037852</v>
      </c>
      <c r="F152" s="37">
        <v>-2682</v>
      </c>
      <c r="G152" s="58"/>
    </row>
    <row r="153" spans="1:7" ht="38.25">
      <c r="A153" s="55" t="s">
        <v>147</v>
      </c>
      <c r="B153" s="37"/>
      <c r="C153" s="37">
        <v>329866</v>
      </c>
      <c r="D153" s="35"/>
      <c r="E153" s="58">
        <v>0</v>
      </c>
      <c r="F153" s="37">
        <v>0</v>
      </c>
      <c r="G153" s="58"/>
    </row>
    <row r="154" spans="1:7" ht="38.25">
      <c r="A154" s="55" t="s">
        <v>148</v>
      </c>
      <c r="B154" s="37"/>
      <c r="C154" s="37">
        <v>553467</v>
      </c>
      <c r="D154" s="35">
        <v>22326</v>
      </c>
      <c r="E154" s="58">
        <v>4.0338448362775017</v>
      </c>
      <c r="F154" s="37">
        <v>22326</v>
      </c>
      <c r="G154" s="58"/>
    </row>
    <row r="155" spans="1:7" ht="38.25">
      <c r="A155" s="55" t="s">
        <v>149</v>
      </c>
      <c r="B155" s="37"/>
      <c r="C155" s="37">
        <v>14190</v>
      </c>
      <c r="D155" s="35"/>
      <c r="E155" s="58">
        <v>0</v>
      </c>
      <c r="F155" s="37">
        <v>0</v>
      </c>
      <c r="G155" s="58"/>
    </row>
    <row r="156" spans="1:7" ht="51">
      <c r="A156" s="55" t="s">
        <v>150</v>
      </c>
      <c r="B156" s="37"/>
      <c r="C156" s="37">
        <v>356930</v>
      </c>
      <c r="D156" s="37"/>
      <c r="E156" s="58">
        <v>0</v>
      </c>
      <c r="F156" s="37">
        <v>0</v>
      </c>
      <c r="G156" s="58"/>
    </row>
    <row r="157" spans="1:7" ht="38.25">
      <c r="A157" s="55" t="s">
        <v>151</v>
      </c>
      <c r="B157" s="37"/>
      <c r="C157" s="37">
        <v>577</v>
      </c>
      <c r="D157" s="35"/>
      <c r="E157" s="58">
        <v>0</v>
      </c>
      <c r="F157" s="37">
        <v>0</v>
      </c>
      <c r="G157" s="58"/>
    </row>
    <row r="158" spans="1:7" ht="25.5">
      <c r="A158" s="55" t="s">
        <v>152</v>
      </c>
      <c r="B158" s="37"/>
      <c r="C158" s="37">
        <v>6385</v>
      </c>
      <c r="D158" s="35"/>
      <c r="E158" s="58">
        <v>0</v>
      </c>
      <c r="F158" s="37"/>
      <c r="G158" s="58"/>
    </row>
    <row r="159" spans="1:7" ht="25.5">
      <c r="A159" s="55" t="s">
        <v>153</v>
      </c>
      <c r="B159" s="37"/>
      <c r="C159" s="37">
        <v>4900</v>
      </c>
      <c r="D159" s="35"/>
      <c r="E159" s="58">
        <v>0</v>
      </c>
      <c r="F159" s="37">
        <v>0</v>
      </c>
      <c r="G159" s="58"/>
    </row>
    <row r="160" spans="1:7" ht="25.5">
      <c r="A160" s="55" t="s">
        <v>154</v>
      </c>
      <c r="B160" s="37">
        <v>11775</v>
      </c>
      <c r="C160" s="37">
        <v>14307</v>
      </c>
      <c r="D160" s="35"/>
      <c r="E160" s="58">
        <v>0</v>
      </c>
      <c r="F160" s="37">
        <v>-11775</v>
      </c>
      <c r="G160" s="58"/>
    </row>
    <row r="161" spans="1:7" ht="89.25">
      <c r="A161" s="55" t="s">
        <v>155</v>
      </c>
      <c r="B161" s="37"/>
      <c r="C161" s="37">
        <v>1016000</v>
      </c>
      <c r="D161" s="35"/>
      <c r="E161" s="58"/>
      <c r="F161" s="37">
        <v>0</v>
      </c>
      <c r="G161" s="58"/>
    </row>
    <row r="162" spans="1:7" ht="25.5">
      <c r="A162" s="55" t="s">
        <v>156</v>
      </c>
      <c r="B162" s="37"/>
      <c r="C162" s="37">
        <v>21887</v>
      </c>
      <c r="D162" s="35"/>
      <c r="E162" s="58"/>
      <c r="F162" s="37">
        <v>0</v>
      </c>
      <c r="G162" s="58"/>
    </row>
    <row r="163" spans="1:7" ht="63.75">
      <c r="A163" s="55" t="s">
        <v>157</v>
      </c>
      <c r="B163" s="37">
        <v>27374</v>
      </c>
      <c r="C163" s="37">
        <v>63307</v>
      </c>
      <c r="D163" s="35"/>
      <c r="E163" s="58">
        <v>0</v>
      </c>
      <c r="F163" s="37">
        <v>-27374</v>
      </c>
      <c r="G163" s="58"/>
    </row>
    <row r="164" spans="1:7" ht="114.75">
      <c r="A164" s="55" t="s">
        <v>158</v>
      </c>
      <c r="B164" s="37"/>
      <c r="C164" s="37">
        <v>56054</v>
      </c>
      <c r="D164" s="35"/>
      <c r="E164" s="58">
        <v>0</v>
      </c>
      <c r="F164" s="37">
        <v>0</v>
      </c>
      <c r="G164" s="58"/>
    </row>
    <row r="165" spans="1:7" ht="63.75">
      <c r="A165" s="55" t="s">
        <v>159</v>
      </c>
      <c r="B165" s="37"/>
      <c r="C165" s="37">
        <v>31155</v>
      </c>
      <c r="D165" s="35"/>
      <c r="E165" s="58">
        <v>0</v>
      </c>
      <c r="F165" s="37">
        <v>0</v>
      </c>
      <c r="G165" s="58"/>
    </row>
    <row r="166" spans="1:7" ht="25.5">
      <c r="A166" s="55" t="s">
        <v>160</v>
      </c>
      <c r="B166" s="37"/>
      <c r="C166" s="37">
        <v>77</v>
      </c>
      <c r="D166" s="35"/>
      <c r="E166" s="58">
        <v>0</v>
      </c>
      <c r="F166" s="37">
        <v>0</v>
      </c>
      <c r="G166" s="58"/>
    </row>
    <row r="167" spans="1:7" ht="38.25">
      <c r="A167" s="55" t="s">
        <v>161</v>
      </c>
      <c r="B167" s="37"/>
      <c r="C167" s="37">
        <v>279878</v>
      </c>
      <c r="D167" s="35"/>
      <c r="E167" s="58">
        <v>0</v>
      </c>
      <c r="F167" s="37">
        <v>0</v>
      </c>
      <c r="G167" s="58"/>
    </row>
    <row r="168" spans="1:7" ht="51">
      <c r="A168" s="55" t="s">
        <v>145</v>
      </c>
      <c r="B168" s="37"/>
      <c r="C168" s="37">
        <v>1453463</v>
      </c>
      <c r="D168" s="35"/>
      <c r="E168" s="58">
        <v>0</v>
      </c>
      <c r="F168" s="37">
        <v>0</v>
      </c>
      <c r="G168" s="58"/>
    </row>
    <row r="169" spans="1:7" ht="76.5">
      <c r="A169" s="55" t="s">
        <v>162</v>
      </c>
      <c r="B169" s="37"/>
      <c r="C169" s="37">
        <v>228354</v>
      </c>
      <c r="D169" s="35">
        <v>3932</v>
      </c>
      <c r="E169" s="58">
        <v>1.7218879459085457</v>
      </c>
      <c r="F169" s="37">
        <v>3932</v>
      </c>
      <c r="G169" s="58"/>
    </row>
    <row r="170" spans="1:7" ht="76.5">
      <c r="A170" s="55" t="s">
        <v>163</v>
      </c>
      <c r="B170" s="37"/>
      <c r="C170" s="37">
        <v>293206</v>
      </c>
      <c r="D170" s="35"/>
      <c r="E170" s="58">
        <v>0</v>
      </c>
      <c r="F170" s="37">
        <v>0</v>
      </c>
      <c r="G170" s="58"/>
    </row>
    <row r="171" spans="1:7" ht="27">
      <c r="A171" s="54" t="s">
        <v>164</v>
      </c>
      <c r="B171" s="56">
        <v>717308</v>
      </c>
      <c r="C171" s="56">
        <v>3137949</v>
      </c>
      <c r="D171" s="56">
        <v>470295</v>
      </c>
      <c r="E171" s="57">
        <v>14.987337270299806</v>
      </c>
      <c r="F171" s="56">
        <v>-247013</v>
      </c>
      <c r="G171" s="57">
        <v>65.563886085196316</v>
      </c>
    </row>
    <row r="172" spans="1:7" ht="51">
      <c r="A172" s="55" t="s">
        <v>165</v>
      </c>
      <c r="B172" s="37"/>
      <c r="C172" s="37">
        <v>2884</v>
      </c>
      <c r="D172" s="35"/>
      <c r="E172" s="58">
        <v>0</v>
      </c>
      <c r="F172" s="37">
        <v>0</v>
      </c>
      <c r="G172" s="58"/>
    </row>
    <row r="173" spans="1:7" ht="25.5">
      <c r="A173" s="55" t="s">
        <v>166</v>
      </c>
      <c r="B173" s="37">
        <v>97250</v>
      </c>
      <c r="C173" s="37">
        <v>839904</v>
      </c>
      <c r="D173" s="35">
        <v>97928</v>
      </c>
      <c r="E173" s="58">
        <v>11.659427744123137</v>
      </c>
      <c r="F173" s="37">
        <v>678</v>
      </c>
      <c r="G173" s="58">
        <v>100.69717223650385</v>
      </c>
    </row>
    <row r="174" spans="1:7" ht="51">
      <c r="A174" s="55" t="s">
        <v>167</v>
      </c>
      <c r="B174" s="37">
        <v>91981</v>
      </c>
      <c r="C174" s="37">
        <v>99685</v>
      </c>
      <c r="D174" s="35">
        <v>94560</v>
      </c>
      <c r="E174" s="58">
        <v>94.858805236494959</v>
      </c>
      <c r="F174" s="37">
        <v>2579</v>
      </c>
      <c r="G174" s="58"/>
    </row>
    <row r="175" spans="1:7" ht="76.5">
      <c r="A175" s="55" t="s">
        <v>168</v>
      </c>
      <c r="B175" s="37">
        <v>11</v>
      </c>
      <c r="C175" s="37">
        <v>129</v>
      </c>
      <c r="D175" s="35">
        <v>12</v>
      </c>
      <c r="E175" s="58">
        <v>9.3023255813953494</v>
      </c>
      <c r="F175" s="37">
        <v>1</v>
      </c>
      <c r="G175" s="58">
        <v>109.09090909090908</v>
      </c>
    </row>
    <row r="176" spans="1:7" ht="102">
      <c r="A176" s="55" t="s">
        <v>169</v>
      </c>
      <c r="B176" s="37">
        <v>15</v>
      </c>
      <c r="C176" s="37"/>
      <c r="D176" s="35"/>
      <c r="E176" s="58"/>
      <c r="F176" s="37">
        <v>-15</v>
      </c>
      <c r="G176" s="58">
        <v>0</v>
      </c>
    </row>
    <row r="177" spans="1:7" ht="38.25">
      <c r="A177" s="55" t="s">
        <v>170</v>
      </c>
      <c r="B177" s="37"/>
      <c r="C177" s="37">
        <v>33012</v>
      </c>
      <c r="D177" s="35">
        <v>3266</v>
      </c>
      <c r="E177" s="58">
        <v>9.8933721071125653</v>
      </c>
      <c r="F177" s="37">
        <v>3266</v>
      </c>
      <c r="G177" s="58"/>
    </row>
    <row r="178" spans="1:7" ht="38.25">
      <c r="A178" s="55" t="s">
        <v>171</v>
      </c>
      <c r="B178" s="37">
        <v>4151</v>
      </c>
      <c r="C178" s="37">
        <v>66453</v>
      </c>
      <c r="D178" s="35">
        <v>5101</v>
      </c>
      <c r="E178" s="58">
        <v>7.676101906610687</v>
      </c>
      <c r="F178" s="37">
        <v>950</v>
      </c>
      <c r="G178" s="58">
        <v>122.88605155384245</v>
      </c>
    </row>
    <row r="179" spans="1:7" ht="38.25">
      <c r="A179" s="55" t="s">
        <v>172</v>
      </c>
      <c r="B179" s="37"/>
      <c r="C179" s="37">
        <v>27737</v>
      </c>
      <c r="D179" s="35"/>
      <c r="E179" s="58">
        <v>0</v>
      </c>
      <c r="F179" s="37">
        <v>0</v>
      </c>
      <c r="G179" s="58"/>
    </row>
    <row r="180" spans="1:7" ht="38.25">
      <c r="A180" s="55" t="s">
        <v>173</v>
      </c>
      <c r="B180" s="37">
        <v>816</v>
      </c>
      <c r="C180" s="37"/>
      <c r="D180" s="35"/>
      <c r="E180" s="58"/>
      <c r="F180" s="37">
        <v>-816</v>
      </c>
      <c r="G180" s="58">
        <v>0</v>
      </c>
    </row>
    <row r="181" spans="1:7" ht="76.5">
      <c r="A181" s="55" t="s">
        <v>174</v>
      </c>
      <c r="B181" s="37">
        <v>78701</v>
      </c>
      <c r="C181" s="37">
        <v>487110</v>
      </c>
      <c r="D181" s="35">
        <v>52484</v>
      </c>
      <c r="E181" s="58">
        <v>10.774568372646835</v>
      </c>
      <c r="F181" s="37">
        <v>-26217</v>
      </c>
      <c r="G181" s="58">
        <v>66.687843864753944</v>
      </c>
    </row>
    <row r="182" spans="1:7" ht="102">
      <c r="A182" s="55" t="s">
        <v>175</v>
      </c>
      <c r="B182" s="37">
        <v>697</v>
      </c>
      <c r="C182" s="37"/>
      <c r="D182" s="35"/>
      <c r="E182" s="58"/>
      <c r="F182" s="37">
        <v>-697</v>
      </c>
      <c r="G182" s="58">
        <v>0</v>
      </c>
    </row>
    <row r="183" spans="1:7" ht="89.25">
      <c r="A183" s="55" t="s">
        <v>176</v>
      </c>
      <c r="B183" s="37"/>
      <c r="C183" s="37">
        <v>10898</v>
      </c>
      <c r="D183" s="35"/>
      <c r="E183" s="58">
        <v>0</v>
      </c>
      <c r="F183" s="37">
        <v>0</v>
      </c>
      <c r="G183" s="58"/>
    </row>
    <row r="184" spans="1:7" ht="51">
      <c r="A184" s="55" t="s">
        <v>177</v>
      </c>
      <c r="B184" s="37"/>
      <c r="C184" s="37">
        <v>3324</v>
      </c>
      <c r="D184" s="35"/>
      <c r="E184" s="58"/>
      <c r="F184" s="37">
        <v>0</v>
      </c>
      <c r="G184" s="58"/>
    </row>
    <row r="185" spans="1:7" ht="63.75">
      <c r="A185" s="55" t="s">
        <v>178</v>
      </c>
      <c r="B185" s="37">
        <v>76826</v>
      </c>
      <c r="C185" s="37">
        <v>26545</v>
      </c>
      <c r="D185" s="35"/>
      <c r="E185" s="58">
        <v>0</v>
      </c>
      <c r="F185" s="37">
        <v>-76826</v>
      </c>
      <c r="G185" s="58"/>
    </row>
    <row r="186" spans="1:7" ht="114.75">
      <c r="A186" s="55" t="s">
        <v>179</v>
      </c>
      <c r="B186" s="37"/>
      <c r="C186" s="37"/>
      <c r="D186" s="35"/>
      <c r="E186" s="58"/>
      <c r="F186" s="37">
        <v>0</v>
      </c>
      <c r="G186" s="58"/>
    </row>
    <row r="187" spans="1:7" ht="25.5">
      <c r="A187" s="55" t="s">
        <v>180</v>
      </c>
      <c r="B187" s="37"/>
      <c r="C187" s="37">
        <v>7894</v>
      </c>
      <c r="D187" s="35"/>
      <c r="E187" s="58">
        <v>0</v>
      </c>
      <c r="F187" s="37">
        <v>0</v>
      </c>
      <c r="G187" s="58"/>
    </row>
    <row r="188" spans="1:7" ht="63.75">
      <c r="A188" s="55" t="s">
        <v>181</v>
      </c>
      <c r="B188" s="37"/>
      <c r="C188" s="37">
        <v>3236</v>
      </c>
      <c r="D188" s="35"/>
      <c r="E188" s="58">
        <v>0</v>
      </c>
      <c r="F188" s="37">
        <v>0</v>
      </c>
      <c r="G188" s="58"/>
    </row>
    <row r="189" spans="1:7" ht="76.5">
      <c r="A189" s="55" t="s">
        <v>182</v>
      </c>
      <c r="B189" s="37"/>
      <c r="C189" s="37">
        <v>24559</v>
      </c>
      <c r="D189" s="35"/>
      <c r="E189" s="58">
        <v>0</v>
      </c>
      <c r="F189" s="37">
        <v>0</v>
      </c>
      <c r="G189" s="58"/>
    </row>
    <row r="190" spans="1:7" ht="25.5">
      <c r="A190" s="55" t="s">
        <v>183</v>
      </c>
      <c r="B190" s="37"/>
      <c r="C190" s="37">
        <v>10857</v>
      </c>
      <c r="D190" s="35">
        <v>263</v>
      </c>
      <c r="E190" s="58">
        <v>2.4224002947407204</v>
      </c>
      <c r="F190" s="37">
        <v>263</v>
      </c>
      <c r="G190" s="58"/>
    </row>
    <row r="191" spans="1:7" ht="89.25">
      <c r="A191" s="55" t="s">
        <v>184</v>
      </c>
      <c r="B191" s="37">
        <v>67193</v>
      </c>
      <c r="C191" s="37">
        <v>289027</v>
      </c>
      <c r="D191" s="35">
        <v>40021</v>
      </c>
      <c r="E191" s="58">
        <v>13.846803239835726</v>
      </c>
      <c r="F191" s="37">
        <v>-27172</v>
      </c>
      <c r="G191" s="58"/>
    </row>
    <row r="192" spans="1:7" ht="63.75">
      <c r="A192" s="55" t="s">
        <v>185</v>
      </c>
      <c r="B192" s="37">
        <v>110111</v>
      </c>
      <c r="C192" s="37"/>
      <c r="D192" s="35"/>
      <c r="E192" s="58"/>
      <c r="F192" s="37">
        <v>-110111</v>
      </c>
      <c r="G192" s="58"/>
    </row>
    <row r="193" spans="1:7" ht="63.75">
      <c r="A193" s="55" t="s">
        <v>186</v>
      </c>
      <c r="B193" s="37"/>
      <c r="C193" s="37"/>
      <c r="D193" s="35"/>
      <c r="E193" s="58"/>
      <c r="F193" s="37">
        <v>0</v>
      </c>
      <c r="G193" s="58"/>
    </row>
    <row r="194" spans="1:7" ht="38.25">
      <c r="A194" s="55" t="s">
        <v>187</v>
      </c>
      <c r="B194" s="37">
        <v>181559</v>
      </c>
      <c r="C194" s="37">
        <v>1126293</v>
      </c>
      <c r="D194" s="35">
        <v>168460</v>
      </c>
      <c r="E194" s="58">
        <v>14.957031607228313</v>
      </c>
      <c r="F194" s="37">
        <v>-13099</v>
      </c>
      <c r="G194" s="58">
        <v>92.785265395821753</v>
      </c>
    </row>
    <row r="195" spans="1:7" ht="25.5">
      <c r="A195" s="55" t="s">
        <v>188</v>
      </c>
      <c r="B195" s="37">
        <v>7997</v>
      </c>
      <c r="C195" s="37">
        <v>78065</v>
      </c>
      <c r="D195" s="35">
        <v>8200</v>
      </c>
      <c r="E195" s="58">
        <v>10.504067123550886</v>
      </c>
      <c r="F195" s="37">
        <v>203</v>
      </c>
      <c r="G195" s="58">
        <v>102.53845191946979</v>
      </c>
    </row>
    <row r="196" spans="1:7" ht="25.5">
      <c r="A196" s="55" t="s">
        <v>189</v>
      </c>
      <c r="B196" s="37"/>
      <c r="C196" s="37"/>
      <c r="D196" s="35"/>
      <c r="E196" s="58"/>
      <c r="F196" s="37">
        <v>0</v>
      </c>
      <c r="G196" s="58"/>
    </row>
    <row r="197" spans="1:7">
      <c r="A197" s="55" t="s">
        <v>190</v>
      </c>
      <c r="B197" s="37"/>
      <c r="C197" s="37">
        <v>337</v>
      </c>
      <c r="D197" s="35"/>
      <c r="E197" s="58">
        <v>0</v>
      </c>
      <c r="F197" s="37">
        <v>0</v>
      </c>
      <c r="G197" s="58"/>
    </row>
    <row r="198" spans="1:7">
      <c r="A198" s="54" t="s">
        <v>191</v>
      </c>
      <c r="B198" s="56">
        <v>56893</v>
      </c>
      <c r="C198" s="56">
        <v>3362685</v>
      </c>
      <c r="D198" s="56">
        <v>200286</v>
      </c>
      <c r="E198" s="57">
        <v>5.9561332685041863</v>
      </c>
      <c r="F198" s="56">
        <v>143393</v>
      </c>
      <c r="G198" s="57"/>
    </row>
    <row r="199" spans="1:7" ht="51">
      <c r="A199" s="55" t="s">
        <v>192</v>
      </c>
      <c r="B199" s="37"/>
      <c r="C199" s="37">
        <v>292</v>
      </c>
      <c r="D199" s="37"/>
      <c r="E199" s="58">
        <v>0</v>
      </c>
      <c r="F199" s="37">
        <v>0</v>
      </c>
      <c r="G199" s="58"/>
    </row>
    <row r="200" spans="1:7" ht="63.75">
      <c r="A200" s="55" t="s">
        <v>193</v>
      </c>
      <c r="B200" s="37"/>
      <c r="C200" s="37">
        <v>19440</v>
      </c>
      <c r="D200" s="37"/>
      <c r="E200" s="58">
        <v>0</v>
      </c>
      <c r="F200" s="37">
        <v>0</v>
      </c>
      <c r="G200" s="58"/>
    </row>
    <row r="201" spans="1:7" ht="51">
      <c r="A201" s="55" t="s">
        <v>194</v>
      </c>
      <c r="B201" s="37">
        <v>2480</v>
      </c>
      <c r="C201" s="37"/>
      <c r="D201" s="37">
        <v>2196</v>
      </c>
      <c r="E201" s="58"/>
      <c r="F201" s="37">
        <v>-284</v>
      </c>
      <c r="G201" s="58"/>
    </row>
    <row r="202" spans="1:7" ht="51">
      <c r="A202" s="55" t="s">
        <v>195</v>
      </c>
      <c r="B202" s="37">
        <v>205</v>
      </c>
      <c r="C202" s="37"/>
      <c r="D202" s="37">
        <v>639</v>
      </c>
      <c r="E202" s="58"/>
      <c r="F202" s="37">
        <v>434</v>
      </c>
      <c r="G202" s="58"/>
    </row>
    <row r="203" spans="1:7" ht="38.25">
      <c r="A203" s="55" t="s">
        <v>196</v>
      </c>
      <c r="B203" s="37">
        <v>10148</v>
      </c>
      <c r="C203" s="37">
        <v>101645</v>
      </c>
      <c r="D203" s="37">
        <v>1868</v>
      </c>
      <c r="E203" s="58">
        <v>1.8377687048059421</v>
      </c>
      <c r="F203" s="37">
        <v>-8280</v>
      </c>
      <c r="G203" s="58"/>
    </row>
    <row r="204" spans="1:7" ht="89.25">
      <c r="A204" s="55" t="s">
        <v>197</v>
      </c>
      <c r="B204" s="37"/>
      <c r="C204" s="37">
        <v>479754</v>
      </c>
      <c r="D204" s="37"/>
      <c r="E204" s="58">
        <v>0</v>
      </c>
      <c r="F204" s="37">
        <v>0</v>
      </c>
      <c r="G204" s="58"/>
    </row>
    <row r="205" spans="1:7" ht="51">
      <c r="A205" s="55" t="s">
        <v>198</v>
      </c>
      <c r="B205" s="37"/>
      <c r="C205" s="37">
        <v>188142</v>
      </c>
      <c r="D205" s="37"/>
      <c r="E205" s="58">
        <v>0</v>
      </c>
      <c r="F205" s="37">
        <v>0</v>
      </c>
      <c r="G205" s="58"/>
    </row>
    <row r="206" spans="1:7" ht="38.25">
      <c r="A206" s="55" t="s">
        <v>199</v>
      </c>
      <c r="B206" s="37"/>
      <c r="C206" s="37">
        <v>145025</v>
      </c>
      <c r="D206" s="37"/>
      <c r="E206" s="58">
        <v>0</v>
      </c>
      <c r="F206" s="37">
        <v>0</v>
      </c>
      <c r="G206" s="58"/>
    </row>
    <row r="207" spans="1:7" ht="63.75">
      <c r="A207" s="55" t="s">
        <v>200</v>
      </c>
      <c r="B207" s="37">
        <v>44060</v>
      </c>
      <c r="C207" s="37">
        <v>670660</v>
      </c>
      <c r="D207" s="37">
        <v>52502</v>
      </c>
      <c r="E207" s="58">
        <v>7.8284078370560337</v>
      </c>
      <c r="F207" s="37">
        <v>8442</v>
      </c>
      <c r="G207" s="58"/>
    </row>
    <row r="208" spans="1:7" ht="63.75">
      <c r="A208" s="55" t="s">
        <v>201</v>
      </c>
      <c r="B208" s="37"/>
      <c r="C208" s="37">
        <v>7572</v>
      </c>
      <c r="D208" s="37"/>
      <c r="E208" s="58">
        <v>0</v>
      </c>
      <c r="F208" s="37">
        <v>0</v>
      </c>
      <c r="G208" s="58"/>
    </row>
    <row r="209" spans="1:7" ht="153">
      <c r="A209" s="55" t="s">
        <v>202</v>
      </c>
      <c r="B209" s="37"/>
      <c r="C209" s="37">
        <v>3629</v>
      </c>
      <c r="D209" s="37"/>
      <c r="E209" s="58">
        <v>0</v>
      </c>
      <c r="F209" s="37">
        <v>0</v>
      </c>
      <c r="G209" s="58"/>
    </row>
    <row r="210" spans="1:7" ht="76.5">
      <c r="A210" s="55" t="s">
        <v>203</v>
      </c>
      <c r="B210" s="37"/>
      <c r="C210" s="37">
        <v>106822</v>
      </c>
      <c r="D210" s="37"/>
      <c r="E210" s="58">
        <v>0</v>
      </c>
      <c r="F210" s="37">
        <v>0</v>
      </c>
      <c r="G210" s="58"/>
    </row>
    <row r="211" spans="1:7" ht="63.75">
      <c r="A211" s="55" t="s">
        <v>204</v>
      </c>
      <c r="B211" s="37"/>
      <c r="C211" s="37">
        <v>100000</v>
      </c>
      <c r="D211" s="37"/>
      <c r="E211" s="58">
        <v>0</v>
      </c>
      <c r="F211" s="37">
        <v>0</v>
      </c>
      <c r="G211" s="58"/>
    </row>
    <row r="212" spans="1:7" ht="51">
      <c r="A212" s="55" t="s">
        <v>205</v>
      </c>
      <c r="B212" s="37"/>
      <c r="C212" s="37">
        <v>1089030</v>
      </c>
      <c r="D212" s="37">
        <v>87107</v>
      </c>
      <c r="E212" s="58">
        <v>7.9985858975418491</v>
      </c>
      <c r="F212" s="37">
        <v>87107</v>
      </c>
      <c r="G212" s="58"/>
    </row>
    <row r="213" spans="1:7" ht="25.5">
      <c r="A213" s="55" t="s">
        <v>206</v>
      </c>
      <c r="B213" s="37"/>
      <c r="C213" s="37">
        <v>25000</v>
      </c>
      <c r="D213" s="37"/>
      <c r="E213" s="58">
        <v>0</v>
      </c>
      <c r="F213" s="37">
        <v>0</v>
      </c>
      <c r="G213" s="58"/>
    </row>
    <row r="214" spans="1:7" ht="25.5">
      <c r="A214" s="55" t="s">
        <v>207</v>
      </c>
      <c r="B214" s="37"/>
      <c r="C214" s="37">
        <v>357790</v>
      </c>
      <c r="D214" s="37"/>
      <c r="E214" s="58">
        <v>0</v>
      </c>
      <c r="F214" s="37">
        <v>0</v>
      </c>
      <c r="G214" s="58"/>
    </row>
    <row r="215" spans="1:7" ht="127.5">
      <c r="A215" s="55" t="s">
        <v>208</v>
      </c>
      <c r="B215" s="37"/>
      <c r="C215" s="37">
        <v>67808</v>
      </c>
      <c r="D215" s="37">
        <v>9810</v>
      </c>
      <c r="E215" s="58">
        <v>14.467319490325625</v>
      </c>
      <c r="F215" s="37">
        <v>9810</v>
      </c>
      <c r="G215" s="58"/>
    </row>
    <row r="216" spans="1:7" ht="38.25">
      <c r="A216" s="55" t="s">
        <v>209</v>
      </c>
      <c r="B216" s="37"/>
      <c r="C216" s="37"/>
      <c r="D216" s="37">
        <v>46164</v>
      </c>
      <c r="E216" s="58"/>
      <c r="F216" s="37">
        <v>46164</v>
      </c>
      <c r="G216" s="58"/>
    </row>
    <row r="217" spans="1:7" ht="63.75">
      <c r="A217" s="55" t="s">
        <v>210</v>
      </c>
      <c r="B217" s="37"/>
      <c r="C217" s="37">
        <v>76</v>
      </c>
      <c r="D217" s="37"/>
      <c r="E217" s="58">
        <v>0</v>
      </c>
      <c r="F217" s="37">
        <v>0</v>
      </c>
      <c r="G217" s="58"/>
    </row>
    <row r="218" spans="1:7" ht="38.25">
      <c r="A218" s="53" t="s">
        <v>211</v>
      </c>
      <c r="B218" s="22">
        <v>8546</v>
      </c>
      <c r="C218" s="22">
        <v>364670</v>
      </c>
      <c r="D218" s="22">
        <v>99</v>
      </c>
      <c r="E218" s="52">
        <v>2.7147832286724984E-2</v>
      </c>
      <c r="F218" s="22">
        <v>-8447</v>
      </c>
      <c r="G218" s="52"/>
    </row>
    <row r="219" spans="1:7" ht="102">
      <c r="A219" s="55" t="s">
        <v>212</v>
      </c>
      <c r="B219" s="37"/>
      <c r="C219" s="37">
        <v>264606</v>
      </c>
      <c r="D219" s="37">
        <v>99</v>
      </c>
      <c r="E219" s="58">
        <v>3.7414117593705359E-2</v>
      </c>
      <c r="F219" s="37">
        <v>99</v>
      </c>
      <c r="G219" s="58"/>
    </row>
    <row r="220" spans="1:7" ht="76.5">
      <c r="A220" s="55" t="s">
        <v>213</v>
      </c>
      <c r="B220" s="37"/>
      <c r="C220" s="37">
        <v>100064</v>
      </c>
      <c r="D220" s="37"/>
      <c r="E220" s="58">
        <v>0</v>
      </c>
      <c r="F220" s="37">
        <v>0</v>
      </c>
      <c r="G220" s="58"/>
    </row>
    <row r="221" spans="1:7" ht="25.5">
      <c r="A221" s="53" t="s">
        <v>214</v>
      </c>
      <c r="B221" s="22"/>
      <c r="C221" s="22"/>
      <c r="D221" s="22"/>
      <c r="E221" s="52"/>
      <c r="F221" s="22">
        <v>0</v>
      </c>
      <c r="G221" s="52"/>
    </row>
    <row r="222" spans="1:7">
      <c r="A222" s="53" t="s">
        <v>215</v>
      </c>
      <c r="B222" s="22">
        <v>13435</v>
      </c>
      <c r="C222" s="22">
        <v>123486</v>
      </c>
      <c r="D222" s="22">
        <v>16900</v>
      </c>
      <c r="E222" s="52">
        <v>13.685761948722933</v>
      </c>
      <c r="F222" s="22">
        <v>3465</v>
      </c>
      <c r="G222" s="52">
        <v>125.79084480833644</v>
      </c>
    </row>
    <row r="223" spans="1:7" ht="63.75">
      <c r="A223" s="53" t="s">
        <v>216</v>
      </c>
      <c r="B223" s="22">
        <v>17676</v>
      </c>
      <c r="C223" s="22">
        <v>168</v>
      </c>
      <c r="D223" s="22">
        <v>91679</v>
      </c>
      <c r="E223" s="52">
        <v>54570.833333333336</v>
      </c>
      <c r="F223" s="22">
        <v>74003</v>
      </c>
      <c r="G223" s="52">
        <v>518.663724824621</v>
      </c>
    </row>
    <row r="224" spans="1:7" ht="51">
      <c r="A224" s="53" t="s">
        <v>217</v>
      </c>
      <c r="B224" s="22">
        <v>-11199</v>
      </c>
      <c r="C224" s="22">
        <v>-300669</v>
      </c>
      <c r="D224" s="22">
        <v>-19665</v>
      </c>
      <c r="E224" s="52">
        <v>6.5404148748291311</v>
      </c>
      <c r="F224" s="22">
        <v>-8466</v>
      </c>
      <c r="G224" s="52">
        <v>175.59603536030002</v>
      </c>
    </row>
  </sheetData>
  <mergeCells count="9">
    <mergeCell ref="E4:E5"/>
    <mergeCell ref="A1:G1"/>
    <mergeCell ref="F2:G2"/>
    <mergeCell ref="F4:G4"/>
    <mergeCell ref="B3:G3"/>
    <mergeCell ref="D4:D5"/>
    <mergeCell ref="A3:A5"/>
    <mergeCell ref="B4:B5"/>
    <mergeCell ref="C4:C5"/>
  </mergeCells>
  <printOptions horizontalCentered="1" verticalCentered="1"/>
  <pageMargins left="0" right="0" top="0.59055118110236227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sviridova_m</cp:lastModifiedBy>
  <cp:lastPrinted>2022-03-18T12:23:12Z</cp:lastPrinted>
  <dcterms:created xsi:type="dcterms:W3CDTF">2008-11-29T07:38:34Z</dcterms:created>
  <dcterms:modified xsi:type="dcterms:W3CDTF">2023-02-01T08:58:02Z</dcterms:modified>
</cp:coreProperties>
</file>